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posch\Desktop\For revised publication\dataset 1 Zenodo\"/>
    </mc:Choice>
  </mc:AlternateContent>
  <xr:revisionPtr revIDLastSave="0" documentId="13_ncr:1_{04502F5F-89A7-4922-AB55-ACD7E82EE07F}" xr6:coauthVersionLast="47" xr6:coauthVersionMax="47" xr10:uidLastSave="{00000000-0000-0000-0000-000000000000}"/>
  <bookViews>
    <workbookView xWindow="-120" yWindow="-120" windowWidth="29040" windowHeight="15720" activeTab="7" xr2:uid="{00000000-000D-0000-FFFF-FFFF00000000}"/>
  </bookViews>
  <sheets>
    <sheet name="Category A" sheetId="45" r:id="rId1"/>
    <sheet name="A_calculation" sheetId="6" r:id="rId2"/>
    <sheet name="Category-B" sheetId="29" r:id="rId3"/>
    <sheet name="B-calculation" sheetId="39" r:id="rId4"/>
    <sheet name="Category-C" sheetId="20" r:id="rId5"/>
    <sheet name="C-calculation" sheetId="18" r:id="rId6"/>
    <sheet name="category D" sheetId="11" r:id="rId7"/>
    <sheet name="D_calculation" sheetId="1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47" roundtripDataSignature="AMtx7mhDP2sCY5ovBwizj9JGgjJOiOcW2A=="/>
    </ext>
  </extLst>
</workbook>
</file>

<file path=xl/calcChain.xml><?xml version="1.0" encoding="utf-8"?>
<calcChain xmlns="http://schemas.openxmlformats.org/spreadsheetml/2006/main">
  <c r="G427" i="20" l="1"/>
  <c r="E427" i="20"/>
  <c r="F427" i="20" s="1"/>
  <c r="H427" i="20" s="1"/>
  <c r="G426" i="20"/>
  <c r="E426" i="20"/>
  <c r="F426" i="20" s="1"/>
  <c r="G425" i="20"/>
  <c r="E425" i="20"/>
  <c r="F425" i="20" s="1"/>
  <c r="G424" i="20"/>
  <c r="E424" i="20"/>
  <c r="F424" i="20" s="1"/>
  <c r="H424" i="20" s="1"/>
  <c r="G423" i="20"/>
  <c r="E423" i="20"/>
  <c r="F423" i="20" s="1"/>
  <c r="G432" i="20"/>
  <c r="E432" i="20"/>
  <c r="F432" i="20" s="1"/>
  <c r="G431" i="20"/>
  <c r="E431" i="20"/>
  <c r="F431" i="20" s="1"/>
  <c r="H431" i="20" s="1"/>
  <c r="G430" i="20"/>
  <c r="E430" i="20"/>
  <c r="F430" i="20" s="1"/>
  <c r="G429" i="20"/>
  <c r="E429" i="20"/>
  <c r="F429" i="20" s="1"/>
  <c r="G428" i="20"/>
  <c r="E428" i="20"/>
  <c r="F428" i="20" s="1"/>
  <c r="H428" i="20" s="1"/>
  <c r="G434" i="20"/>
  <c r="E434" i="20"/>
  <c r="F434" i="20" s="1"/>
  <c r="G433" i="20"/>
  <c r="E433" i="20"/>
  <c r="F433" i="20" s="1"/>
  <c r="G421" i="20"/>
  <c r="E421" i="20"/>
  <c r="F421" i="20" s="1"/>
  <c r="G420" i="20"/>
  <c r="E420" i="20"/>
  <c r="F420" i="20" s="1"/>
  <c r="H420" i="20" s="1"/>
  <c r="G422" i="20"/>
  <c r="E422" i="20"/>
  <c r="F422" i="20" s="1"/>
  <c r="H422" i="20" s="1"/>
  <c r="G419" i="20"/>
  <c r="E419" i="20"/>
  <c r="F419" i="20" s="1"/>
  <c r="G418" i="20"/>
  <c r="E418" i="20"/>
  <c r="F418" i="20" s="1"/>
  <c r="G417" i="20"/>
  <c r="F417" i="20"/>
  <c r="E417" i="20"/>
  <c r="G416" i="20"/>
  <c r="E416" i="20"/>
  <c r="F416" i="20" s="1"/>
  <c r="H416" i="20" s="1"/>
  <c r="G415" i="20"/>
  <c r="E415" i="20"/>
  <c r="F415" i="20" s="1"/>
  <c r="H415" i="20" s="1"/>
  <c r="G414" i="20"/>
  <c r="E414" i="20"/>
  <c r="F414" i="20" s="1"/>
  <c r="G413" i="20"/>
  <c r="E413" i="20"/>
  <c r="F413" i="20" s="1"/>
  <c r="H413" i="20" s="1"/>
  <c r="G412" i="20"/>
  <c r="E412" i="20"/>
  <c r="F412" i="20" s="1"/>
  <c r="H412" i="20" s="1"/>
  <c r="G411" i="20"/>
  <c r="E411" i="20"/>
  <c r="F411" i="20" s="1"/>
  <c r="G410" i="20"/>
  <c r="E410" i="20"/>
  <c r="F410" i="20" s="1"/>
  <c r="H410" i="20" s="1"/>
  <c r="G409" i="20"/>
  <c r="E409" i="20"/>
  <c r="F409" i="20" s="1"/>
  <c r="G407" i="20"/>
  <c r="E407" i="20" s="1"/>
  <c r="F407" i="20" s="1"/>
  <c r="G406" i="20"/>
  <c r="E406" i="20" s="1"/>
  <c r="F406" i="20" s="1"/>
  <c r="G405" i="20"/>
  <c r="G346" i="20"/>
  <c r="E346" i="20" s="1"/>
  <c r="F346" i="20" s="1"/>
  <c r="H346" i="20" s="1"/>
  <c r="G360" i="20"/>
  <c r="E360" i="20"/>
  <c r="F360" i="20" s="1"/>
  <c r="G359" i="20"/>
  <c r="G358" i="20"/>
  <c r="E358" i="20" s="1"/>
  <c r="F358" i="20" s="1"/>
  <c r="H358" i="20" s="1"/>
  <c r="G380" i="20"/>
  <c r="E380" i="20" s="1"/>
  <c r="F380" i="20" s="1"/>
  <c r="G379" i="20"/>
  <c r="G404" i="20"/>
  <c r="E404" i="20"/>
  <c r="F404" i="20" s="1"/>
  <c r="H404" i="20" s="1"/>
  <c r="G378" i="20"/>
  <c r="E378" i="20" s="1"/>
  <c r="F378" i="20" s="1"/>
  <c r="G377" i="20"/>
  <c r="G376" i="20"/>
  <c r="E376" i="20"/>
  <c r="F376" i="20" s="1"/>
  <c r="H376" i="20" s="1"/>
  <c r="G375" i="20"/>
  <c r="E375" i="20" s="1"/>
  <c r="F375" i="20" s="1"/>
  <c r="G374" i="20"/>
  <c r="G373" i="20"/>
  <c r="E373" i="20" s="1"/>
  <c r="F373" i="20" s="1"/>
  <c r="H373" i="20" s="1"/>
  <c r="G372" i="20"/>
  <c r="E372" i="20" s="1"/>
  <c r="F372" i="20" s="1"/>
  <c r="G371" i="20"/>
  <c r="G370" i="20"/>
  <c r="E370" i="20"/>
  <c r="F370" i="20" s="1"/>
  <c r="H370" i="20" s="1"/>
  <c r="G403" i="20"/>
  <c r="E403" i="20" s="1"/>
  <c r="F403" i="20" s="1"/>
  <c r="H403" i="20" s="1"/>
  <c r="G334" i="20"/>
  <c r="G333" i="20"/>
  <c r="E333" i="20" s="1"/>
  <c r="F333" i="20" s="1"/>
  <c r="H333" i="20" s="1"/>
  <c r="G332" i="20"/>
  <c r="E332" i="20" s="1"/>
  <c r="F332" i="20" s="1"/>
  <c r="H332" i="20" s="1"/>
  <c r="G381" i="20"/>
  <c r="G408" i="20"/>
  <c r="E408" i="20" s="1"/>
  <c r="F408" i="20" s="1"/>
  <c r="H408" i="20" s="1"/>
  <c r="G402" i="20"/>
  <c r="E402" i="20" s="1"/>
  <c r="F402" i="20" s="1"/>
  <c r="H402" i="20" s="1"/>
  <c r="G401" i="20"/>
  <c r="G400" i="20"/>
  <c r="E400" i="20" s="1"/>
  <c r="F400" i="20" s="1"/>
  <c r="H400" i="20" s="1"/>
  <c r="G392" i="20"/>
  <c r="E392" i="20" s="1"/>
  <c r="F392" i="20" s="1"/>
  <c r="H392" i="20" s="1"/>
  <c r="G399" i="20"/>
  <c r="G398" i="20"/>
  <c r="E398" i="20" s="1"/>
  <c r="F398" i="20" s="1"/>
  <c r="H398" i="20" s="1"/>
  <c r="G361" i="20"/>
  <c r="E361" i="20" s="1"/>
  <c r="F361" i="20" s="1"/>
  <c r="H361" i="20" s="1"/>
  <c r="G364" i="20"/>
  <c r="G363" i="20"/>
  <c r="E363" i="20" s="1"/>
  <c r="F363" i="20" s="1"/>
  <c r="H363" i="20" s="1"/>
  <c r="G362" i="20"/>
  <c r="E362" i="20" s="1"/>
  <c r="F362" i="20" s="1"/>
  <c r="H362" i="20" s="1"/>
  <c r="G323" i="20"/>
  <c r="G351" i="20"/>
  <c r="E351" i="20" s="1"/>
  <c r="F351" i="20" s="1"/>
  <c r="H351" i="20" s="1"/>
  <c r="G397" i="20"/>
  <c r="E397" i="20" s="1"/>
  <c r="F397" i="20" s="1"/>
  <c r="H397" i="20" s="1"/>
  <c r="G396" i="20"/>
  <c r="G322" i="20"/>
  <c r="E322" i="20" s="1"/>
  <c r="F322" i="20" s="1"/>
  <c r="H322" i="20" s="1"/>
  <c r="G350" i="20"/>
  <c r="E350" i="20" s="1"/>
  <c r="F350" i="20" s="1"/>
  <c r="H350" i="20" s="1"/>
  <c r="G321" i="20"/>
  <c r="G320" i="20"/>
  <c r="E320" i="20" s="1"/>
  <c r="F320" i="20" s="1"/>
  <c r="H320" i="20" s="1"/>
  <c r="G386" i="20"/>
  <c r="E386" i="20" s="1"/>
  <c r="F386" i="20" s="1"/>
  <c r="H386" i="20" s="1"/>
  <c r="G349" i="20"/>
  <c r="G331" i="20"/>
  <c r="E331" i="20" s="1"/>
  <c r="F331" i="20" s="1"/>
  <c r="H331" i="20" s="1"/>
  <c r="G395" i="20"/>
  <c r="E395" i="20"/>
  <c r="F395" i="20" s="1"/>
  <c r="H395" i="20" s="1"/>
  <c r="G328" i="20"/>
  <c r="G327" i="20"/>
  <c r="E327" i="20" s="1"/>
  <c r="F327" i="20" s="1"/>
  <c r="H327" i="20" s="1"/>
  <c r="G326" i="20"/>
  <c r="E326" i="20" s="1"/>
  <c r="F326" i="20" s="1"/>
  <c r="H326" i="20" s="1"/>
  <c r="G325" i="20"/>
  <c r="G335" i="20"/>
  <c r="E335" i="20" s="1"/>
  <c r="F335" i="20" s="1"/>
  <c r="H335" i="20" s="1"/>
  <c r="G391" i="20"/>
  <c r="E391" i="20" s="1"/>
  <c r="F391" i="20" s="1"/>
  <c r="H391" i="20" s="1"/>
  <c r="G369" i="20"/>
  <c r="G368" i="20"/>
  <c r="E368" i="20" s="1"/>
  <c r="F368" i="20" s="1"/>
  <c r="H368" i="20" s="1"/>
  <c r="G367" i="20"/>
  <c r="E367" i="20" s="1"/>
  <c r="F367" i="20" s="1"/>
  <c r="H367" i="20" s="1"/>
  <c r="G366" i="20"/>
  <c r="G319" i="20"/>
  <c r="E319" i="20" s="1"/>
  <c r="F319" i="20" s="1"/>
  <c r="H319" i="20" s="1"/>
  <c r="G394" i="20"/>
  <c r="E394" i="20" s="1"/>
  <c r="F394" i="20" s="1"/>
  <c r="H394" i="20" s="1"/>
  <c r="G336" i="20"/>
  <c r="G324" i="20"/>
  <c r="E324" i="20" s="1"/>
  <c r="F324" i="20" s="1"/>
  <c r="H324" i="20" s="1"/>
  <c r="G385" i="20"/>
  <c r="E385" i="20" s="1"/>
  <c r="F385" i="20" s="1"/>
  <c r="H385" i="20" s="1"/>
  <c r="G357" i="20"/>
  <c r="G344" i="20"/>
  <c r="E344" i="20"/>
  <c r="F344" i="20" s="1"/>
  <c r="H344" i="20" s="1"/>
  <c r="G384" i="20"/>
  <c r="E384" i="20" s="1"/>
  <c r="F384" i="20" s="1"/>
  <c r="H384" i="20" s="1"/>
  <c r="G383" i="20"/>
  <c r="G382" i="20"/>
  <c r="E382" i="20"/>
  <c r="F382" i="20" s="1"/>
  <c r="H382" i="20" s="1"/>
  <c r="G393" i="20"/>
  <c r="E393" i="20" s="1"/>
  <c r="F393" i="20" s="1"/>
  <c r="H393" i="20" s="1"/>
  <c r="G345" i="20"/>
  <c r="G343" i="20"/>
  <c r="E343" i="20" s="1"/>
  <c r="F343" i="20" s="1"/>
  <c r="H343" i="20" s="1"/>
  <c r="G342" i="20"/>
  <c r="E342" i="20"/>
  <c r="F342" i="20" s="1"/>
  <c r="H342" i="20" s="1"/>
  <c r="G341" i="20"/>
  <c r="G340" i="20"/>
  <c r="E340" i="20"/>
  <c r="F340" i="20" s="1"/>
  <c r="H340" i="20" s="1"/>
  <c r="G339" i="20"/>
  <c r="E339" i="20" s="1"/>
  <c r="F339" i="20" s="1"/>
  <c r="H339" i="20" s="1"/>
  <c r="G318" i="20"/>
  <c r="G317" i="20"/>
  <c r="E317" i="20" s="1"/>
  <c r="F317" i="20" s="1"/>
  <c r="H317" i="20" s="1"/>
  <c r="G316" i="20"/>
  <c r="E316" i="20" s="1"/>
  <c r="F316" i="20" s="1"/>
  <c r="H316" i="20" s="1"/>
  <c r="G315" i="20"/>
  <c r="G314" i="20"/>
  <c r="E314" i="20" s="1"/>
  <c r="F314" i="20" s="1"/>
  <c r="H314" i="20" s="1"/>
  <c r="G313" i="20"/>
  <c r="E313" i="20"/>
  <c r="F313" i="20" s="1"/>
  <c r="H313" i="20" s="1"/>
  <c r="G365" i="20"/>
  <c r="G338" i="20"/>
  <c r="E338" i="20" s="1"/>
  <c r="F338" i="20" s="1"/>
  <c r="H338" i="20" s="1"/>
  <c r="G348" i="20"/>
  <c r="E348" i="20" s="1"/>
  <c r="F348" i="20" s="1"/>
  <c r="H348" i="20" s="1"/>
  <c r="G356" i="20"/>
  <c r="G355" i="20"/>
  <c r="E355" i="20" s="1"/>
  <c r="F355" i="20" s="1"/>
  <c r="H355" i="20" s="1"/>
  <c r="G337" i="20"/>
  <c r="E337" i="20" s="1"/>
  <c r="F337" i="20" s="1"/>
  <c r="H337" i="20" s="1"/>
  <c r="G330" i="20"/>
  <c r="G329" i="20"/>
  <c r="E329" i="20" s="1"/>
  <c r="F329" i="20" s="1"/>
  <c r="H329" i="20" s="1"/>
  <c r="G354" i="20"/>
  <c r="E354" i="20"/>
  <c r="F354" i="20" s="1"/>
  <c r="H354" i="20" s="1"/>
  <c r="G353" i="20"/>
  <c r="G352" i="20"/>
  <c r="E352" i="20" s="1"/>
  <c r="F352" i="20" s="1"/>
  <c r="H352" i="20" s="1"/>
  <c r="G390" i="20"/>
  <c r="E390" i="20" s="1"/>
  <c r="F390" i="20" s="1"/>
  <c r="H390" i="20" s="1"/>
  <c r="G389" i="20"/>
  <c r="G388" i="20"/>
  <c r="E388" i="20" s="1"/>
  <c r="F388" i="20" s="1"/>
  <c r="H388" i="20" s="1"/>
  <c r="G387" i="20"/>
  <c r="E387" i="20" s="1"/>
  <c r="F387" i="20" s="1"/>
  <c r="H387" i="20" s="1"/>
  <c r="G347" i="20"/>
  <c r="G217" i="20"/>
  <c r="E217" i="20" s="1"/>
  <c r="F217" i="20" s="1"/>
  <c r="G186" i="20"/>
  <c r="E186" i="20" s="1"/>
  <c r="F186" i="20" s="1"/>
  <c r="H186" i="20" s="1"/>
  <c r="G189" i="20"/>
  <c r="G194" i="20"/>
  <c r="E194" i="20" s="1"/>
  <c r="F194" i="20" s="1"/>
  <c r="G192" i="20"/>
  <c r="E192" i="20" s="1"/>
  <c r="F192" i="20" s="1"/>
  <c r="H192" i="20" s="1"/>
  <c r="G219" i="20"/>
  <c r="G193" i="20"/>
  <c r="E193" i="20" s="1"/>
  <c r="F193" i="20" s="1"/>
  <c r="G218" i="20"/>
  <c r="E218" i="20" s="1"/>
  <c r="F218" i="20" s="1"/>
  <c r="H218" i="20" s="1"/>
  <c r="G216" i="20"/>
  <c r="G215" i="20"/>
  <c r="E215" i="20" s="1"/>
  <c r="F215" i="20" s="1"/>
  <c r="H215" i="20" s="1"/>
  <c r="G214" i="20"/>
  <c r="E214" i="20" s="1"/>
  <c r="F214" i="20" s="1"/>
  <c r="H214" i="20" s="1"/>
  <c r="G213" i="20"/>
  <c r="G212" i="20"/>
  <c r="E212" i="20" s="1"/>
  <c r="F212" i="20" s="1"/>
  <c r="H212" i="20" s="1"/>
  <c r="G211" i="20"/>
  <c r="E211" i="20" s="1"/>
  <c r="F211" i="20" s="1"/>
  <c r="H211" i="20" s="1"/>
  <c r="G210" i="20"/>
  <c r="G209" i="20"/>
  <c r="E209" i="20" s="1"/>
  <c r="F209" i="20" s="1"/>
  <c r="H209" i="20" s="1"/>
  <c r="G208" i="20"/>
  <c r="E208" i="20" s="1"/>
  <c r="F208" i="20" s="1"/>
  <c r="H208" i="20" s="1"/>
  <c r="G207" i="20"/>
  <c r="G206" i="20"/>
  <c r="E206" i="20" s="1"/>
  <c r="F206" i="20" s="1"/>
  <c r="G205" i="20"/>
  <c r="E205" i="20" s="1"/>
  <c r="F205" i="20" s="1"/>
  <c r="H205" i="20" s="1"/>
  <c r="G188" i="20"/>
  <c r="G187" i="20"/>
  <c r="E187" i="20"/>
  <c r="F187" i="20" s="1"/>
  <c r="G191" i="20"/>
  <c r="E191" i="20"/>
  <c r="F191" i="20" s="1"/>
  <c r="H191" i="20" s="1"/>
  <c r="G204" i="20"/>
  <c r="G203" i="20"/>
  <c r="E203" i="20" s="1"/>
  <c r="F203" i="20" s="1"/>
  <c r="H203" i="20" s="1"/>
  <c r="G202" i="20"/>
  <c r="E202" i="20" s="1"/>
  <c r="F202" i="20" s="1"/>
  <c r="H202" i="20" s="1"/>
  <c r="G201" i="20"/>
  <c r="G200" i="20"/>
  <c r="E200" i="20" s="1"/>
  <c r="F200" i="20" s="1"/>
  <c r="H200" i="20" s="1"/>
  <c r="G199" i="20"/>
  <c r="E199" i="20" s="1"/>
  <c r="F199" i="20" s="1"/>
  <c r="H199" i="20" s="1"/>
  <c r="G198" i="20"/>
  <c r="G197" i="20"/>
  <c r="E197" i="20" s="1"/>
  <c r="F197" i="20" s="1"/>
  <c r="H197" i="20" s="1"/>
  <c r="G196" i="20"/>
  <c r="E196" i="20" s="1"/>
  <c r="F196" i="20" s="1"/>
  <c r="H196" i="20" s="1"/>
  <c r="G195" i="20"/>
  <c r="G190" i="20"/>
  <c r="E190" i="20" s="1"/>
  <c r="F190" i="20" s="1"/>
  <c r="H190" i="20" s="1"/>
  <c r="G185" i="20"/>
  <c r="E185" i="20" s="1"/>
  <c r="F185" i="20" s="1"/>
  <c r="H185" i="20" s="1"/>
  <c r="G312" i="20"/>
  <c r="E312" i="20" s="1"/>
  <c r="F312" i="20" s="1"/>
  <c r="G311" i="20"/>
  <c r="G310" i="20"/>
  <c r="G309" i="20"/>
  <c r="E309" i="20" s="1"/>
  <c r="F309" i="20" s="1"/>
  <c r="G308" i="20"/>
  <c r="E308" i="20" s="1"/>
  <c r="F308" i="20" s="1"/>
  <c r="G307" i="20"/>
  <c r="G306" i="20"/>
  <c r="E306" i="20" s="1"/>
  <c r="F306" i="20" s="1"/>
  <c r="H306" i="20" s="1"/>
  <c r="G305" i="20"/>
  <c r="G304" i="20"/>
  <c r="G303" i="20"/>
  <c r="E303" i="20"/>
  <c r="F303" i="20" s="1"/>
  <c r="H303" i="20" s="1"/>
  <c r="G302" i="20"/>
  <c r="E302" i="20" s="1"/>
  <c r="F302" i="20" s="1"/>
  <c r="H302" i="20" s="1"/>
  <c r="G301" i="20"/>
  <c r="G300" i="20"/>
  <c r="E300" i="20" s="1"/>
  <c r="F300" i="20" s="1"/>
  <c r="H300" i="20" s="1"/>
  <c r="G299" i="20"/>
  <c r="E299" i="20" s="1"/>
  <c r="F299" i="20" s="1"/>
  <c r="H299" i="20" s="1"/>
  <c r="G298" i="20"/>
  <c r="G297" i="20"/>
  <c r="E297" i="20" s="1"/>
  <c r="F297" i="20" s="1"/>
  <c r="H297" i="20" s="1"/>
  <c r="G296" i="20"/>
  <c r="E296" i="20" s="1"/>
  <c r="F296" i="20" s="1"/>
  <c r="H296" i="20" s="1"/>
  <c r="G295" i="20"/>
  <c r="G294" i="20"/>
  <c r="E294" i="20"/>
  <c r="F294" i="20" s="1"/>
  <c r="H294" i="20" s="1"/>
  <c r="G293" i="20"/>
  <c r="E293" i="20" s="1"/>
  <c r="F293" i="20" s="1"/>
  <c r="H293" i="20" s="1"/>
  <c r="G292" i="20"/>
  <c r="G291" i="20"/>
  <c r="E291" i="20"/>
  <c r="F291" i="20" s="1"/>
  <c r="H291" i="20" s="1"/>
  <c r="G290" i="20"/>
  <c r="E290" i="20" s="1"/>
  <c r="F290" i="20" s="1"/>
  <c r="H290" i="20" s="1"/>
  <c r="G289" i="20"/>
  <c r="G288" i="20"/>
  <c r="E288" i="20" s="1"/>
  <c r="F288" i="20" s="1"/>
  <c r="H288" i="20" s="1"/>
  <c r="G287" i="20"/>
  <c r="E287" i="20" s="1"/>
  <c r="F287" i="20" s="1"/>
  <c r="H287" i="20" s="1"/>
  <c r="G286" i="20"/>
  <c r="G285" i="20"/>
  <c r="E285" i="20" s="1"/>
  <c r="F285" i="20" s="1"/>
  <c r="G284" i="20"/>
  <c r="E284" i="20" s="1"/>
  <c r="F284" i="20" s="1"/>
  <c r="H284" i="20" s="1"/>
  <c r="G283" i="20"/>
  <c r="G282" i="20"/>
  <c r="E282" i="20" s="1"/>
  <c r="F282" i="20" s="1"/>
  <c r="H282" i="20" s="1"/>
  <c r="G281" i="20"/>
  <c r="E281" i="20" s="1"/>
  <c r="F281" i="20" s="1"/>
  <c r="H281" i="20" s="1"/>
  <c r="G280" i="20"/>
  <c r="G279" i="20"/>
  <c r="E279" i="20" s="1"/>
  <c r="F279" i="20" s="1"/>
  <c r="H279" i="20" s="1"/>
  <c r="G278" i="20"/>
  <c r="E278" i="20" s="1"/>
  <c r="F278" i="20" s="1"/>
  <c r="H278" i="20" s="1"/>
  <c r="G277" i="20"/>
  <c r="G276" i="20"/>
  <c r="E276" i="20" s="1"/>
  <c r="F276" i="20" s="1"/>
  <c r="H276" i="20" s="1"/>
  <c r="G275" i="20"/>
  <c r="E275" i="20" s="1"/>
  <c r="F275" i="20" s="1"/>
  <c r="H275" i="20" s="1"/>
  <c r="G274" i="20"/>
  <c r="G273" i="20"/>
  <c r="E273" i="20" s="1"/>
  <c r="F273" i="20" s="1"/>
  <c r="H273" i="20" s="1"/>
  <c r="G272" i="20"/>
  <c r="E272" i="20" s="1"/>
  <c r="F272" i="20" s="1"/>
  <c r="H272" i="20" s="1"/>
  <c r="G271" i="20"/>
  <c r="G270" i="20"/>
  <c r="E270" i="20" s="1"/>
  <c r="F270" i="20" s="1"/>
  <c r="H270" i="20" s="1"/>
  <c r="G269" i="20"/>
  <c r="E269" i="20" s="1"/>
  <c r="F269" i="20" s="1"/>
  <c r="H269" i="20" s="1"/>
  <c r="G268" i="20"/>
  <c r="G267" i="20"/>
  <c r="E267" i="20" s="1"/>
  <c r="F267" i="20" s="1"/>
  <c r="H267" i="20" s="1"/>
  <c r="G266" i="20"/>
  <c r="E266" i="20" s="1"/>
  <c r="F266" i="20" s="1"/>
  <c r="H266" i="20" s="1"/>
  <c r="G265" i="20"/>
  <c r="G264" i="20"/>
  <c r="E264" i="20" s="1"/>
  <c r="F264" i="20" s="1"/>
  <c r="H264" i="20" s="1"/>
  <c r="G263" i="20"/>
  <c r="E263" i="20" s="1"/>
  <c r="F263" i="20" s="1"/>
  <c r="H263" i="20" s="1"/>
  <c r="G262" i="20"/>
  <c r="G261" i="20"/>
  <c r="E261" i="20" s="1"/>
  <c r="F261" i="20" s="1"/>
  <c r="H261" i="20" s="1"/>
  <c r="G260" i="20"/>
  <c r="E260" i="20" s="1"/>
  <c r="F260" i="20" s="1"/>
  <c r="H260" i="20" s="1"/>
  <c r="G259" i="20"/>
  <c r="G258" i="20"/>
  <c r="E258" i="20" s="1"/>
  <c r="F258" i="20" s="1"/>
  <c r="H258" i="20" s="1"/>
  <c r="G257" i="20"/>
  <c r="E257" i="20" s="1"/>
  <c r="F257" i="20" s="1"/>
  <c r="H257" i="20" s="1"/>
  <c r="G256" i="20"/>
  <c r="G255" i="20"/>
  <c r="E255" i="20" s="1"/>
  <c r="F255" i="20" s="1"/>
  <c r="H255" i="20" s="1"/>
  <c r="G254" i="20"/>
  <c r="E254" i="20" s="1"/>
  <c r="F254" i="20" s="1"/>
  <c r="H254" i="20" s="1"/>
  <c r="G253" i="20"/>
  <c r="G252" i="20"/>
  <c r="E252" i="20" s="1"/>
  <c r="F252" i="20" s="1"/>
  <c r="H252" i="20" s="1"/>
  <c r="G223" i="20"/>
  <c r="E223" i="20" s="1"/>
  <c r="F223" i="20" s="1"/>
  <c r="G251" i="20"/>
  <c r="E251" i="20" s="1"/>
  <c r="F251" i="20" s="1"/>
  <c r="G250" i="20"/>
  <c r="E250" i="20" s="1"/>
  <c r="F250" i="20" s="1"/>
  <c r="H250" i="20" s="1"/>
  <c r="G222" i="20"/>
  <c r="E222" i="20" s="1"/>
  <c r="F222" i="20" s="1"/>
  <c r="H222" i="20" s="1"/>
  <c r="G221" i="20"/>
  <c r="E221" i="20"/>
  <c r="F221" i="20" s="1"/>
  <c r="G220" i="20"/>
  <c r="E220" i="20" s="1"/>
  <c r="F220" i="20" s="1"/>
  <c r="H220" i="20" s="1"/>
  <c r="G249" i="20"/>
  <c r="E249" i="20" s="1"/>
  <c r="F249" i="20" s="1"/>
  <c r="H249" i="20" s="1"/>
  <c r="G248" i="20"/>
  <c r="E248" i="20" s="1"/>
  <c r="F248" i="20" s="1"/>
  <c r="H248" i="20" s="1"/>
  <c r="G247" i="20"/>
  <c r="E247" i="20" s="1"/>
  <c r="F247" i="20" s="1"/>
  <c r="H247" i="20" s="1"/>
  <c r="G246" i="20"/>
  <c r="E246" i="20" s="1"/>
  <c r="F246" i="20" s="1"/>
  <c r="H246" i="20" s="1"/>
  <c r="G245" i="20"/>
  <c r="E245" i="20" s="1"/>
  <c r="F245" i="20" s="1"/>
  <c r="H245" i="20" s="1"/>
  <c r="G244" i="20"/>
  <c r="E244" i="20" s="1"/>
  <c r="F244" i="20" s="1"/>
  <c r="H244" i="20" s="1"/>
  <c r="G243" i="20"/>
  <c r="E243" i="20" s="1"/>
  <c r="F243" i="20" s="1"/>
  <c r="H243" i="20" s="1"/>
  <c r="G242" i="20"/>
  <c r="E242" i="20" s="1"/>
  <c r="F242" i="20" s="1"/>
  <c r="H242" i="20" s="1"/>
  <c r="G241" i="20"/>
  <c r="E241" i="20" s="1"/>
  <c r="F241" i="20" s="1"/>
  <c r="H241" i="20" s="1"/>
  <c r="G240" i="20"/>
  <c r="E240" i="20" s="1"/>
  <c r="F240" i="20" s="1"/>
  <c r="H240" i="20" s="1"/>
  <c r="G239" i="20"/>
  <c r="E239" i="20" s="1"/>
  <c r="F239" i="20" s="1"/>
  <c r="H239" i="20" s="1"/>
  <c r="G238" i="20"/>
  <c r="E238" i="20" s="1"/>
  <c r="F238" i="20" s="1"/>
  <c r="H238" i="20" s="1"/>
  <c r="G237" i="20"/>
  <c r="E237" i="20" s="1"/>
  <c r="F237" i="20" s="1"/>
  <c r="H237" i="20" s="1"/>
  <c r="G236" i="20"/>
  <c r="E236" i="20" s="1"/>
  <c r="F236" i="20" s="1"/>
  <c r="H236" i="20" s="1"/>
  <c r="G235" i="20"/>
  <c r="E235" i="20"/>
  <c r="F235" i="20" s="1"/>
  <c r="H235" i="20" s="1"/>
  <c r="G234" i="20"/>
  <c r="E234" i="20"/>
  <c r="F234" i="20" s="1"/>
  <c r="G233" i="20"/>
  <c r="E233" i="20" s="1"/>
  <c r="F233" i="20" s="1"/>
  <c r="G232" i="20"/>
  <c r="E232" i="20" s="1"/>
  <c r="F232" i="20" s="1"/>
  <c r="H232" i="20" s="1"/>
  <c r="G231" i="20"/>
  <c r="E231" i="20" s="1"/>
  <c r="F231" i="20" s="1"/>
  <c r="G230" i="20"/>
  <c r="E230" i="20" s="1"/>
  <c r="F230" i="20" s="1"/>
  <c r="H230" i="20" s="1"/>
  <c r="G229" i="20"/>
  <c r="E229" i="20" s="1"/>
  <c r="F229" i="20" s="1"/>
  <c r="H229" i="20" s="1"/>
  <c r="G228" i="20"/>
  <c r="E228" i="20" s="1"/>
  <c r="F228" i="20" s="1"/>
  <c r="H228" i="20" s="1"/>
  <c r="G227" i="20"/>
  <c r="E227" i="20" s="1"/>
  <c r="F227" i="20" s="1"/>
  <c r="H227" i="20" s="1"/>
  <c r="G226" i="20"/>
  <c r="E226" i="20" s="1"/>
  <c r="F226" i="20" s="1"/>
  <c r="H226" i="20" s="1"/>
  <c r="G225" i="20"/>
  <c r="E225" i="20" s="1"/>
  <c r="F225" i="20" s="1"/>
  <c r="H225" i="20" s="1"/>
  <c r="G224" i="20"/>
  <c r="E224" i="20" s="1"/>
  <c r="F224" i="20" s="1"/>
  <c r="H224" i="20" s="1"/>
  <c r="G184" i="20"/>
  <c r="E184" i="20" s="1"/>
  <c r="F184" i="20" s="1"/>
  <c r="G183" i="20"/>
  <c r="G182" i="20"/>
  <c r="G181" i="20"/>
  <c r="E181" i="20" s="1"/>
  <c r="F181" i="20" s="1"/>
  <c r="G180" i="20"/>
  <c r="E180" i="20" s="1"/>
  <c r="F180" i="20" s="1"/>
  <c r="H180" i="20" s="1"/>
  <c r="G179" i="20"/>
  <c r="G178" i="20"/>
  <c r="E178" i="20" s="1"/>
  <c r="F178" i="20" s="1"/>
  <c r="G177" i="20"/>
  <c r="E177" i="20" s="1"/>
  <c r="F177" i="20" s="1"/>
  <c r="H177" i="20" s="1"/>
  <c r="G176" i="20"/>
  <c r="E176" i="20" s="1"/>
  <c r="F176" i="20" s="1"/>
  <c r="G175" i="20"/>
  <c r="E175" i="20" s="1"/>
  <c r="F175" i="20" s="1"/>
  <c r="G174" i="20"/>
  <c r="E174" i="20" s="1"/>
  <c r="G173" i="20"/>
  <c r="G172" i="20"/>
  <c r="E172" i="20" s="1"/>
  <c r="G171" i="20"/>
  <c r="E171" i="20" s="1"/>
  <c r="G170" i="20"/>
  <c r="G169" i="20"/>
  <c r="E169" i="20" s="1"/>
  <c r="G168" i="20"/>
  <c r="E168" i="20" s="1"/>
  <c r="G167" i="20"/>
  <c r="G166" i="20"/>
  <c r="E166" i="20" s="1"/>
  <c r="F166" i="20" s="1"/>
  <c r="H166" i="20" s="1"/>
  <c r="G165" i="20"/>
  <c r="E165" i="20" s="1"/>
  <c r="F165" i="20" s="1"/>
  <c r="H165" i="20" s="1"/>
  <c r="G140" i="20"/>
  <c r="G139" i="20"/>
  <c r="E139" i="20" s="1"/>
  <c r="F139" i="20" s="1"/>
  <c r="H139" i="20" s="1"/>
  <c r="G138" i="20"/>
  <c r="E138" i="20" s="1"/>
  <c r="F138" i="20" s="1"/>
  <c r="H138" i="20" s="1"/>
  <c r="G150" i="20"/>
  <c r="E150" i="20"/>
  <c r="F150" i="20" s="1"/>
  <c r="G137" i="20"/>
  <c r="E137" i="20" s="1"/>
  <c r="F137" i="20" s="1"/>
  <c r="H137" i="20" s="1"/>
  <c r="G163" i="20"/>
  <c r="G162" i="20"/>
  <c r="E162" i="20" s="1"/>
  <c r="F162" i="20" s="1"/>
  <c r="G161" i="20"/>
  <c r="E161" i="20" s="1"/>
  <c r="F161" i="20" s="1"/>
  <c r="H161" i="20" s="1"/>
  <c r="G160" i="20"/>
  <c r="G159" i="20"/>
  <c r="E159" i="20" s="1"/>
  <c r="F159" i="20" s="1"/>
  <c r="H159" i="20" s="1"/>
  <c r="G158" i="20"/>
  <c r="E158" i="20" s="1"/>
  <c r="F158" i="20" s="1"/>
  <c r="H158" i="20" s="1"/>
  <c r="G157" i="20"/>
  <c r="E157" i="20" s="1"/>
  <c r="F157" i="20" s="1"/>
  <c r="G149" i="20"/>
  <c r="E149" i="20" s="1"/>
  <c r="F149" i="20" s="1"/>
  <c r="G142" i="20"/>
  <c r="E142" i="20" s="1"/>
  <c r="F142" i="20" s="1"/>
  <c r="H142" i="20" s="1"/>
  <c r="G141" i="20"/>
  <c r="E141" i="20" s="1"/>
  <c r="F141" i="20" s="1"/>
  <c r="G144" i="20"/>
  <c r="E144" i="20" s="1"/>
  <c r="F144" i="20" s="1"/>
  <c r="G164" i="20"/>
  <c r="E164" i="20" s="1"/>
  <c r="F164" i="20" s="1"/>
  <c r="H164" i="20" s="1"/>
  <c r="G136" i="20"/>
  <c r="E136" i="20" s="1"/>
  <c r="F136" i="20" s="1"/>
  <c r="G154" i="20"/>
  <c r="E154" i="20" s="1"/>
  <c r="F154" i="20" s="1"/>
  <c r="G135" i="20"/>
  <c r="E135" i="20"/>
  <c r="F135" i="20" s="1"/>
  <c r="H135" i="20" s="1"/>
  <c r="G148" i="20"/>
  <c r="E148" i="20" s="1"/>
  <c r="F148" i="20" s="1"/>
  <c r="G147" i="20"/>
  <c r="E147" i="20" s="1"/>
  <c r="F147" i="20" s="1"/>
  <c r="G153" i="20"/>
  <c r="E153" i="20" s="1"/>
  <c r="F153" i="20" s="1"/>
  <c r="H153" i="20" s="1"/>
  <c r="G152" i="20"/>
  <c r="E152" i="20" s="1"/>
  <c r="F152" i="20" s="1"/>
  <c r="G156" i="20"/>
  <c r="E156" i="20" s="1"/>
  <c r="F156" i="20" s="1"/>
  <c r="G151" i="20"/>
  <c r="E151" i="20" s="1"/>
  <c r="F151" i="20" s="1"/>
  <c r="H151" i="20" s="1"/>
  <c r="G155" i="20"/>
  <c r="E155" i="20" s="1"/>
  <c r="F155" i="20" s="1"/>
  <c r="G146" i="20"/>
  <c r="E146" i="20" s="1"/>
  <c r="F146" i="20" s="1"/>
  <c r="G143" i="20"/>
  <c r="E143" i="20" s="1"/>
  <c r="F143" i="20" s="1"/>
  <c r="H143" i="20" s="1"/>
  <c r="G134" i="20"/>
  <c r="E134" i="20" s="1"/>
  <c r="F134" i="20" s="1"/>
  <c r="G133" i="20"/>
  <c r="E133" i="20" s="1"/>
  <c r="F133" i="20" s="1"/>
  <c r="G145" i="20"/>
  <c r="E145" i="20" s="1"/>
  <c r="F145" i="20" s="1"/>
  <c r="H145" i="20" s="1"/>
  <c r="G132" i="20"/>
  <c r="E132" i="20" s="1"/>
  <c r="F132" i="20" s="1"/>
  <c r="H429" i="20" l="1"/>
  <c r="H417" i="20"/>
  <c r="H433" i="20"/>
  <c r="H432" i="20"/>
  <c r="H418" i="20"/>
  <c r="H425" i="20"/>
  <c r="H411" i="20"/>
  <c r="H409" i="20"/>
  <c r="H414" i="20"/>
  <c r="H421" i="20"/>
  <c r="H430" i="20"/>
  <c r="H187" i="20"/>
  <c r="H419" i="20"/>
  <c r="H434" i="20"/>
  <c r="H423" i="20"/>
  <c r="H426" i="20"/>
  <c r="H360" i="20"/>
  <c r="H378" i="20"/>
  <c r="H372" i="20"/>
  <c r="H406" i="20"/>
  <c r="H375" i="20"/>
  <c r="H380" i="20"/>
  <c r="H407" i="20"/>
  <c r="E347" i="20"/>
  <c r="F347" i="20" s="1"/>
  <c r="H347" i="20" s="1"/>
  <c r="E389" i="20"/>
  <c r="F389" i="20" s="1"/>
  <c r="H389" i="20" s="1"/>
  <c r="E353" i="20"/>
  <c r="F353" i="20" s="1"/>
  <c r="H353" i="20" s="1"/>
  <c r="E330" i="20"/>
  <c r="F330" i="20" s="1"/>
  <c r="H330" i="20" s="1"/>
  <c r="E356" i="20"/>
  <c r="F356" i="20" s="1"/>
  <c r="H356" i="20" s="1"/>
  <c r="E365" i="20"/>
  <c r="F365" i="20" s="1"/>
  <c r="H365" i="20" s="1"/>
  <c r="E315" i="20"/>
  <c r="F315" i="20" s="1"/>
  <c r="H315" i="20" s="1"/>
  <c r="E318" i="20"/>
  <c r="F318" i="20" s="1"/>
  <c r="H318" i="20" s="1"/>
  <c r="E341" i="20"/>
  <c r="F341" i="20" s="1"/>
  <c r="H341" i="20" s="1"/>
  <c r="E345" i="20"/>
  <c r="F345" i="20" s="1"/>
  <c r="H345" i="20" s="1"/>
  <c r="E383" i="20"/>
  <c r="F383" i="20" s="1"/>
  <c r="H383" i="20" s="1"/>
  <c r="E357" i="20"/>
  <c r="F357" i="20" s="1"/>
  <c r="H357" i="20" s="1"/>
  <c r="E336" i="20"/>
  <c r="F336" i="20" s="1"/>
  <c r="H336" i="20" s="1"/>
  <c r="E366" i="20"/>
  <c r="F366" i="20" s="1"/>
  <c r="H366" i="20" s="1"/>
  <c r="E369" i="20"/>
  <c r="F369" i="20" s="1"/>
  <c r="H369" i="20" s="1"/>
  <c r="E325" i="20"/>
  <c r="F325" i="20" s="1"/>
  <c r="H325" i="20" s="1"/>
  <c r="E328" i="20"/>
  <c r="F328" i="20" s="1"/>
  <c r="H328" i="20" s="1"/>
  <c r="E349" i="20"/>
  <c r="F349" i="20" s="1"/>
  <c r="H349" i="20" s="1"/>
  <c r="E321" i="20"/>
  <c r="F321" i="20" s="1"/>
  <c r="H321" i="20" s="1"/>
  <c r="E396" i="20"/>
  <c r="F396" i="20" s="1"/>
  <c r="H396" i="20" s="1"/>
  <c r="E323" i="20"/>
  <c r="F323" i="20" s="1"/>
  <c r="H323" i="20" s="1"/>
  <c r="E364" i="20"/>
  <c r="F364" i="20" s="1"/>
  <c r="H364" i="20" s="1"/>
  <c r="E399" i="20"/>
  <c r="F399" i="20" s="1"/>
  <c r="H399" i="20" s="1"/>
  <c r="E401" i="20"/>
  <c r="F401" i="20" s="1"/>
  <c r="H401" i="20" s="1"/>
  <c r="E381" i="20"/>
  <c r="F381" i="20" s="1"/>
  <c r="H381" i="20" s="1"/>
  <c r="E334" i="20"/>
  <c r="F334" i="20" s="1"/>
  <c r="H334" i="20" s="1"/>
  <c r="E371" i="20"/>
  <c r="F371" i="20" s="1"/>
  <c r="H371" i="20" s="1"/>
  <c r="E374" i="20"/>
  <c r="F374" i="20" s="1"/>
  <c r="H374" i="20" s="1"/>
  <c r="E377" i="20"/>
  <c r="F377" i="20" s="1"/>
  <c r="H377" i="20" s="1"/>
  <c r="E379" i="20"/>
  <c r="F379" i="20" s="1"/>
  <c r="H379" i="20" s="1"/>
  <c r="E359" i="20"/>
  <c r="F359" i="20" s="1"/>
  <c r="H359" i="20" s="1"/>
  <c r="E405" i="20"/>
  <c r="F405" i="20" s="1"/>
  <c r="H405" i="20" s="1"/>
  <c r="H193" i="20"/>
  <c r="H206" i="20"/>
  <c r="H194" i="20"/>
  <c r="H217" i="20"/>
  <c r="E195" i="20"/>
  <c r="F195" i="20" s="1"/>
  <c r="H195" i="20" s="1"/>
  <c r="E198" i="20"/>
  <c r="F198" i="20" s="1"/>
  <c r="H198" i="20" s="1"/>
  <c r="E201" i="20"/>
  <c r="F201" i="20" s="1"/>
  <c r="H201" i="20" s="1"/>
  <c r="E204" i="20"/>
  <c r="F204" i="20" s="1"/>
  <c r="H204" i="20" s="1"/>
  <c r="E188" i="20"/>
  <c r="F188" i="20" s="1"/>
  <c r="H188" i="20" s="1"/>
  <c r="E207" i="20"/>
  <c r="F207" i="20" s="1"/>
  <c r="H207" i="20" s="1"/>
  <c r="E210" i="20"/>
  <c r="F210" i="20" s="1"/>
  <c r="H210" i="20" s="1"/>
  <c r="E213" i="20"/>
  <c r="F213" i="20" s="1"/>
  <c r="H213" i="20" s="1"/>
  <c r="E216" i="20"/>
  <c r="F216" i="20" s="1"/>
  <c r="H216" i="20" s="1"/>
  <c r="E219" i="20"/>
  <c r="F219" i="20" s="1"/>
  <c r="H219" i="20" s="1"/>
  <c r="E189" i="20"/>
  <c r="F189" i="20" s="1"/>
  <c r="H189" i="20" s="1"/>
  <c r="H312" i="20"/>
  <c r="H308" i="20"/>
  <c r="H234" i="20"/>
  <c r="E305" i="20"/>
  <c r="F305" i="20" s="1"/>
  <c r="H305" i="20" s="1"/>
  <c r="E311" i="20"/>
  <c r="F311" i="20" s="1"/>
  <c r="H311" i="20" s="1"/>
  <c r="H285" i="20"/>
  <c r="H309" i="20"/>
  <c r="E253" i="20"/>
  <c r="F253" i="20" s="1"/>
  <c r="H253" i="20" s="1"/>
  <c r="E256" i="20"/>
  <c r="F256" i="20" s="1"/>
  <c r="H256" i="20" s="1"/>
  <c r="E259" i="20"/>
  <c r="F259" i="20" s="1"/>
  <c r="H259" i="20" s="1"/>
  <c r="E262" i="20"/>
  <c r="F262" i="20" s="1"/>
  <c r="H262" i="20" s="1"/>
  <c r="E265" i="20"/>
  <c r="F265" i="20" s="1"/>
  <c r="H265" i="20" s="1"/>
  <c r="E268" i="20"/>
  <c r="F268" i="20" s="1"/>
  <c r="H268" i="20" s="1"/>
  <c r="E271" i="20"/>
  <c r="F271" i="20" s="1"/>
  <c r="H271" i="20" s="1"/>
  <c r="E274" i="20"/>
  <c r="F274" i="20" s="1"/>
  <c r="H274" i="20" s="1"/>
  <c r="E277" i="20"/>
  <c r="F277" i="20" s="1"/>
  <c r="H277" i="20" s="1"/>
  <c r="E280" i="20"/>
  <c r="F280" i="20" s="1"/>
  <c r="H280" i="20" s="1"/>
  <c r="E283" i="20"/>
  <c r="F283" i="20" s="1"/>
  <c r="H283" i="20" s="1"/>
  <c r="E286" i="20"/>
  <c r="F286" i="20" s="1"/>
  <c r="H286" i="20" s="1"/>
  <c r="E289" i="20"/>
  <c r="F289" i="20" s="1"/>
  <c r="H289" i="20" s="1"/>
  <c r="E292" i="20"/>
  <c r="F292" i="20" s="1"/>
  <c r="H292" i="20" s="1"/>
  <c r="E295" i="20"/>
  <c r="F295" i="20" s="1"/>
  <c r="H295" i="20" s="1"/>
  <c r="E298" i="20"/>
  <c r="F298" i="20" s="1"/>
  <c r="H298" i="20" s="1"/>
  <c r="E301" i="20"/>
  <c r="F301" i="20" s="1"/>
  <c r="H301" i="20" s="1"/>
  <c r="E304" i="20"/>
  <c r="F304" i="20" s="1"/>
  <c r="H304" i="20" s="1"/>
  <c r="E307" i="20"/>
  <c r="F307" i="20" s="1"/>
  <c r="H307" i="20" s="1"/>
  <c r="E310" i="20"/>
  <c r="F310" i="20" s="1"/>
  <c r="H310" i="20" s="1"/>
  <c r="H221" i="20"/>
  <c r="H231" i="20"/>
  <c r="H251" i="20"/>
  <c r="H233" i="20"/>
  <c r="H223" i="20"/>
  <c r="F171" i="20"/>
  <c r="H171" i="20" s="1"/>
  <c r="F172" i="20"/>
  <c r="H172" i="20" s="1"/>
  <c r="F169" i="20"/>
  <c r="H169" i="20" s="1"/>
  <c r="F174" i="20"/>
  <c r="H174" i="20" s="1"/>
  <c r="F168" i="20"/>
  <c r="H168" i="20" s="1"/>
  <c r="H150" i="20"/>
  <c r="H136" i="20"/>
  <c r="H148" i="20"/>
  <c r="H141" i="20"/>
  <c r="H154" i="20"/>
  <c r="H152" i="20"/>
  <c r="H181" i="20"/>
  <c r="H157" i="20"/>
  <c r="H155" i="20"/>
  <c r="H134" i="20"/>
  <c r="H178" i="20"/>
  <c r="H175" i="20"/>
  <c r="H176" i="20"/>
  <c r="H184" i="20"/>
  <c r="E167" i="20"/>
  <c r="F167" i="20" s="1"/>
  <c r="H167" i="20" s="1"/>
  <c r="E170" i="20"/>
  <c r="E173" i="20"/>
  <c r="E179" i="20"/>
  <c r="F179" i="20" s="1"/>
  <c r="H179" i="20" s="1"/>
  <c r="E182" i="20"/>
  <c r="F182" i="20" s="1"/>
  <c r="H182" i="20" s="1"/>
  <c r="E183" i="20"/>
  <c r="F183" i="20" s="1"/>
  <c r="H183" i="20" s="1"/>
  <c r="H146" i="20"/>
  <c r="H147" i="20"/>
  <c r="H132" i="20"/>
  <c r="H149" i="20"/>
  <c r="H133" i="20"/>
  <c r="H144" i="20"/>
  <c r="H156" i="20"/>
  <c r="H162" i="20"/>
  <c r="E160" i="20"/>
  <c r="F160" i="20" s="1"/>
  <c r="H160" i="20" s="1"/>
  <c r="E163" i="20"/>
  <c r="F163" i="20" s="1"/>
  <c r="H163" i="20" s="1"/>
  <c r="E140" i="20"/>
  <c r="F140" i="20" s="1"/>
  <c r="H140" i="20" s="1"/>
  <c r="F173" i="20" l="1"/>
  <c r="H173" i="20" s="1"/>
  <c r="F170" i="20"/>
  <c r="H170" i="20" s="1"/>
  <c r="G516" i="29" l="1"/>
  <c r="E516" i="29" s="1"/>
  <c r="F516" i="29" s="1"/>
  <c r="G515" i="29"/>
  <c r="G514" i="29"/>
  <c r="G513" i="29"/>
  <c r="E513" i="29" s="1"/>
  <c r="F513" i="29" s="1"/>
  <c r="G512" i="29"/>
  <c r="G511" i="29"/>
  <c r="G510" i="29"/>
  <c r="E510" i="29" s="1"/>
  <c r="F510" i="29" s="1"/>
  <c r="G509" i="29"/>
  <c r="G508" i="29"/>
  <c r="G507" i="29"/>
  <c r="G506" i="29"/>
  <c r="G505" i="29"/>
  <c r="G504" i="29"/>
  <c r="G503" i="29"/>
  <c r="G502" i="29"/>
  <c r="E502" i="29" s="1"/>
  <c r="F502" i="29" s="1"/>
  <c r="G501" i="29"/>
  <c r="E501" i="29" s="1"/>
  <c r="F501" i="29" s="1"/>
  <c r="G500" i="29"/>
  <c r="G499" i="29"/>
  <c r="E499" i="29" s="1"/>
  <c r="F499" i="29" s="1"/>
  <c r="G498" i="29"/>
  <c r="E498" i="29" s="1"/>
  <c r="F498" i="29" s="1"/>
  <c r="H498" i="29" s="1"/>
  <c r="G497" i="29"/>
  <c r="G496" i="29"/>
  <c r="E496" i="29" s="1"/>
  <c r="F496" i="29" s="1"/>
  <c r="G495" i="29"/>
  <c r="E495" i="29" s="1"/>
  <c r="F495" i="29" s="1"/>
  <c r="H495" i="29" s="1"/>
  <c r="G494" i="29"/>
  <c r="G493" i="29"/>
  <c r="E493" i="29" s="1"/>
  <c r="F493" i="29" s="1"/>
  <c r="H493" i="29" s="1"/>
  <c r="G492" i="29"/>
  <c r="E492" i="29" s="1"/>
  <c r="F492" i="29" s="1"/>
  <c r="H492" i="29" s="1"/>
  <c r="G491" i="29"/>
  <c r="E491" i="29" s="1"/>
  <c r="F491" i="29" s="1"/>
  <c r="G490" i="29"/>
  <c r="G489" i="29"/>
  <c r="G488" i="29"/>
  <c r="E488" i="29" s="1"/>
  <c r="F488" i="29" s="1"/>
  <c r="G487" i="29"/>
  <c r="G486" i="29"/>
  <c r="G485" i="29"/>
  <c r="E485" i="29" s="1"/>
  <c r="F485" i="29" s="1"/>
  <c r="G484" i="29"/>
  <c r="G483" i="29"/>
  <c r="G482" i="29"/>
  <c r="E482" i="29" s="1"/>
  <c r="F482" i="29" s="1"/>
  <c r="H482" i="29" s="1"/>
  <c r="G470" i="29"/>
  <c r="G481" i="29"/>
  <c r="E481" i="29" s="1"/>
  <c r="F481" i="29" s="1"/>
  <c r="G480" i="29"/>
  <c r="E480" i="29" s="1"/>
  <c r="F480" i="29" s="1"/>
  <c r="G479" i="29"/>
  <c r="G478" i="29"/>
  <c r="G477" i="29"/>
  <c r="E477" i="29"/>
  <c r="F477" i="29" s="1"/>
  <c r="G476" i="29"/>
  <c r="G475" i="29"/>
  <c r="E475" i="29" s="1"/>
  <c r="F475" i="29" s="1"/>
  <c r="G474" i="29"/>
  <c r="E474" i="29" s="1"/>
  <c r="F474" i="29" s="1"/>
  <c r="H474" i="29" s="1"/>
  <c r="G473" i="29"/>
  <c r="G472" i="29"/>
  <c r="G471" i="29"/>
  <c r="E471" i="29" s="1"/>
  <c r="F471" i="29" s="1"/>
  <c r="G469" i="29"/>
  <c r="G468" i="29"/>
  <c r="E468" i="29" s="1"/>
  <c r="F468" i="29" s="1"/>
  <c r="G467" i="29"/>
  <c r="G466" i="29"/>
  <c r="G465" i="29"/>
  <c r="E465" i="29" s="1"/>
  <c r="F465" i="29" s="1"/>
  <c r="G464" i="29"/>
  <c r="G463" i="29"/>
  <c r="G462" i="29"/>
  <c r="E462" i="29" s="1"/>
  <c r="F462" i="29" s="1"/>
  <c r="H462" i="29" s="1"/>
  <c r="G461" i="29"/>
  <c r="G460" i="29"/>
  <c r="G459" i="29"/>
  <c r="E459" i="29" s="1"/>
  <c r="F459" i="29" s="1"/>
  <c r="H459" i="29" s="1"/>
  <c r="G458" i="29"/>
  <c r="G457" i="29"/>
  <c r="G456" i="29"/>
  <c r="E456" i="29" s="1"/>
  <c r="F456" i="29" s="1"/>
  <c r="H456" i="29" s="1"/>
  <c r="G455" i="29"/>
  <c r="G454" i="29"/>
  <c r="G453" i="29"/>
  <c r="E453" i="29" s="1"/>
  <c r="F453" i="29" s="1"/>
  <c r="H453" i="29" s="1"/>
  <c r="G452" i="29"/>
  <c r="G451" i="29"/>
  <c r="G450" i="29"/>
  <c r="E450" i="29" s="1"/>
  <c r="F450" i="29" s="1"/>
  <c r="H450" i="29" s="1"/>
  <c r="G449" i="29"/>
  <c r="G448" i="29"/>
  <c r="G447" i="29"/>
  <c r="E447" i="29" s="1"/>
  <c r="F447" i="29" s="1"/>
  <c r="H447" i="29" s="1"/>
  <c r="G446" i="29"/>
  <c r="G445" i="29"/>
  <c r="G444" i="29"/>
  <c r="E444" i="29" s="1"/>
  <c r="F444" i="29" s="1"/>
  <c r="H444" i="29" s="1"/>
  <c r="G443" i="29"/>
  <c r="G442" i="29"/>
  <c r="G441" i="29"/>
  <c r="E441" i="29" s="1"/>
  <c r="F441" i="29" s="1"/>
  <c r="H441" i="29" s="1"/>
  <c r="G440" i="29"/>
  <c r="G439" i="29"/>
  <c r="G438" i="29"/>
  <c r="E438" i="29" s="1"/>
  <c r="F438" i="29" s="1"/>
  <c r="H438" i="29" s="1"/>
  <c r="G437" i="29"/>
  <c r="G436" i="29"/>
  <c r="G435" i="29"/>
  <c r="E435" i="29" s="1"/>
  <c r="F435" i="29" s="1"/>
  <c r="H435" i="29" s="1"/>
  <c r="G434" i="29"/>
  <c r="G433" i="29"/>
  <c r="G432" i="29"/>
  <c r="E432" i="29" s="1"/>
  <c r="F432" i="29" s="1"/>
  <c r="H432" i="29" s="1"/>
  <c r="G431" i="29"/>
  <c r="G430" i="29"/>
  <c r="G429" i="29"/>
  <c r="E429" i="29" s="1"/>
  <c r="F429" i="29" s="1"/>
  <c r="H429" i="29" s="1"/>
  <c r="G428" i="29"/>
  <c r="G427" i="29"/>
  <c r="G426" i="29"/>
  <c r="E426" i="29" s="1"/>
  <c r="F426" i="29" s="1"/>
  <c r="H426" i="29" s="1"/>
  <c r="G425" i="29"/>
  <c r="G424" i="29"/>
  <c r="G423" i="29"/>
  <c r="E423" i="29" s="1"/>
  <c r="F423" i="29" s="1"/>
  <c r="H423" i="29" s="1"/>
  <c r="G422" i="29"/>
  <c r="G421" i="29"/>
  <c r="G420" i="29"/>
  <c r="E420" i="29" s="1"/>
  <c r="F420" i="29" s="1"/>
  <c r="H420" i="29" s="1"/>
  <c r="G419" i="29"/>
  <c r="G418" i="29"/>
  <c r="G417" i="29"/>
  <c r="E417" i="29" s="1"/>
  <c r="F417" i="29" s="1"/>
  <c r="H417" i="29" s="1"/>
  <c r="G416" i="29"/>
  <c r="G415" i="29"/>
  <c r="G414" i="29"/>
  <c r="E414" i="29" s="1"/>
  <c r="F414" i="29" s="1"/>
  <c r="H414" i="29" s="1"/>
  <c r="G413" i="29"/>
  <c r="G412" i="29"/>
  <c r="G411" i="29"/>
  <c r="E411" i="29" s="1"/>
  <c r="F411" i="29" s="1"/>
  <c r="H411" i="29" s="1"/>
  <c r="G410" i="29"/>
  <c r="G409" i="29"/>
  <c r="G408" i="29"/>
  <c r="E408" i="29" s="1"/>
  <c r="F408" i="29" s="1"/>
  <c r="H408" i="29" s="1"/>
  <c r="G407" i="29"/>
  <c r="G406" i="29"/>
  <c r="G405" i="29"/>
  <c r="E405" i="29" s="1"/>
  <c r="F405" i="29" s="1"/>
  <c r="G404" i="29"/>
  <c r="G403" i="29"/>
  <c r="G402" i="29"/>
  <c r="E402" i="29" s="1"/>
  <c r="F402" i="29" s="1"/>
  <c r="G401" i="29"/>
  <c r="G400" i="29"/>
  <c r="G399" i="29"/>
  <c r="E399" i="29" s="1"/>
  <c r="F399" i="29" s="1"/>
  <c r="H399" i="29" s="1"/>
  <c r="G398" i="29"/>
  <c r="G397" i="29"/>
  <c r="G396" i="29"/>
  <c r="E396" i="29" s="1"/>
  <c r="F396" i="29" s="1"/>
  <c r="H396" i="29" s="1"/>
  <c r="G395" i="29"/>
  <c r="G394" i="29"/>
  <c r="G393" i="29"/>
  <c r="G392" i="29"/>
  <c r="E392" i="29" s="1"/>
  <c r="F392" i="29" s="1"/>
  <c r="G391" i="29"/>
  <c r="E391" i="29" s="1"/>
  <c r="F391" i="29" s="1"/>
  <c r="H391" i="29" s="1"/>
  <c r="G390" i="29"/>
  <c r="G389" i="29"/>
  <c r="E389" i="29" s="1"/>
  <c r="F389" i="29" s="1"/>
  <c r="G388" i="29"/>
  <c r="E388" i="29" s="1"/>
  <c r="F388" i="29" s="1"/>
  <c r="G387" i="29"/>
  <c r="G386" i="29"/>
  <c r="E386" i="29" s="1"/>
  <c r="F386" i="29" s="1"/>
  <c r="G385" i="29"/>
  <c r="E385" i="29" s="1"/>
  <c r="F385" i="29" s="1"/>
  <c r="H385" i="29" s="1"/>
  <c r="G384" i="29"/>
  <c r="G383" i="29"/>
  <c r="E383" i="29" s="1"/>
  <c r="F383" i="29" s="1"/>
  <c r="G382" i="29"/>
  <c r="E382" i="29" s="1"/>
  <c r="F382" i="29" s="1"/>
  <c r="H382" i="29" s="1"/>
  <c r="G381" i="29"/>
  <c r="G380" i="29"/>
  <c r="E380" i="29" s="1"/>
  <c r="F380" i="29" s="1"/>
  <c r="G379" i="29"/>
  <c r="E379" i="29" s="1"/>
  <c r="F379" i="29" s="1"/>
  <c r="G378" i="29"/>
  <c r="G377" i="29"/>
  <c r="E377" i="29" s="1"/>
  <c r="F377" i="29" s="1"/>
  <c r="G376" i="29"/>
  <c r="E376" i="29" s="1"/>
  <c r="F376" i="29" s="1"/>
  <c r="H376" i="29" s="1"/>
  <c r="G375" i="29"/>
  <c r="G374" i="29"/>
  <c r="E374" i="29" s="1"/>
  <c r="F374" i="29" s="1"/>
  <c r="G373" i="29"/>
  <c r="E373" i="29" s="1"/>
  <c r="F373" i="29" s="1"/>
  <c r="G372" i="29"/>
  <c r="G371" i="29"/>
  <c r="E371" i="29" s="1"/>
  <c r="F371" i="29" s="1"/>
  <c r="G370" i="29"/>
  <c r="E370" i="29" s="1"/>
  <c r="F370" i="29" s="1"/>
  <c r="H370" i="29" s="1"/>
  <c r="G369" i="29"/>
  <c r="G368" i="29"/>
  <c r="E368" i="29" s="1"/>
  <c r="F368" i="29" s="1"/>
  <c r="G367" i="29"/>
  <c r="E367" i="29" s="1"/>
  <c r="F367" i="29" s="1"/>
  <c r="H367" i="29" s="1"/>
  <c r="G366" i="29"/>
  <c r="G365" i="29"/>
  <c r="E365" i="29" s="1"/>
  <c r="F365" i="29" s="1"/>
  <c r="G364" i="29"/>
  <c r="E364" i="29" s="1"/>
  <c r="F364" i="29" s="1"/>
  <c r="H364" i="29" s="1"/>
  <c r="G363" i="29"/>
  <c r="G362" i="29"/>
  <c r="E362" i="29" s="1"/>
  <c r="F362" i="29" s="1"/>
  <c r="G361" i="29"/>
  <c r="E361" i="29" s="1"/>
  <c r="F361" i="29" s="1"/>
  <c r="H361" i="29" s="1"/>
  <c r="G360" i="29"/>
  <c r="G359" i="29"/>
  <c r="E359" i="29" s="1"/>
  <c r="F359" i="29" s="1"/>
  <c r="G358" i="29"/>
  <c r="E358" i="29" s="1"/>
  <c r="F358" i="29" s="1"/>
  <c r="H358" i="29" s="1"/>
  <c r="G357" i="29"/>
  <c r="G356" i="29"/>
  <c r="G355" i="29"/>
  <c r="E355" i="29" s="1"/>
  <c r="F355" i="29" s="1"/>
  <c r="H355" i="29" s="1"/>
  <c r="G354" i="29"/>
  <c r="G353" i="29"/>
  <c r="E353" i="29" s="1"/>
  <c r="F353" i="29" s="1"/>
  <c r="G352" i="29"/>
  <c r="E352" i="29" s="1"/>
  <c r="F352" i="29" s="1"/>
  <c r="G351" i="29"/>
  <c r="E351" i="29" s="1"/>
  <c r="F351" i="29" s="1"/>
  <c r="H351" i="29" s="1"/>
  <c r="G350" i="29"/>
  <c r="G349" i="29"/>
  <c r="E349" i="29" s="1"/>
  <c r="F349" i="29" s="1"/>
  <c r="H349" i="29" s="1"/>
  <c r="G348" i="29"/>
  <c r="E348" i="29" s="1"/>
  <c r="F348" i="29" s="1"/>
  <c r="H348" i="29" s="1"/>
  <c r="G347" i="29"/>
  <c r="G346" i="29"/>
  <c r="E346" i="29" s="1"/>
  <c r="F346" i="29" s="1"/>
  <c r="H346" i="29" s="1"/>
  <c r="G345" i="29"/>
  <c r="E345" i="29" s="1"/>
  <c r="F345" i="29" s="1"/>
  <c r="H345" i="29" s="1"/>
  <c r="G344" i="29"/>
  <c r="G343" i="29"/>
  <c r="E343" i="29" s="1"/>
  <c r="F343" i="29" s="1"/>
  <c r="H343" i="29" s="1"/>
  <c r="G342" i="29"/>
  <c r="E342" i="29" s="1"/>
  <c r="F342" i="29" s="1"/>
  <c r="H342" i="29" s="1"/>
  <c r="G341" i="29"/>
  <c r="G340" i="29"/>
  <c r="E340" i="29" s="1"/>
  <c r="F340" i="29" s="1"/>
  <c r="H340" i="29" s="1"/>
  <c r="G339" i="29"/>
  <c r="E339" i="29" s="1"/>
  <c r="F339" i="29" s="1"/>
  <c r="H339" i="29" s="1"/>
  <c r="G338" i="29"/>
  <c r="G337" i="29"/>
  <c r="E337" i="29" s="1"/>
  <c r="F337" i="29" s="1"/>
  <c r="H337" i="29" s="1"/>
  <c r="G336" i="29"/>
  <c r="E336" i="29" s="1"/>
  <c r="F336" i="29" s="1"/>
  <c r="H336" i="29" s="1"/>
  <c r="G335" i="29"/>
  <c r="G334" i="29"/>
  <c r="E334" i="29" s="1"/>
  <c r="F334" i="29" s="1"/>
  <c r="G333" i="29"/>
  <c r="E333" i="29" s="1"/>
  <c r="F333" i="29" s="1"/>
  <c r="H333" i="29" s="1"/>
  <c r="G332" i="29"/>
  <c r="G331" i="29"/>
  <c r="E331" i="29" s="1"/>
  <c r="F331" i="29" s="1"/>
  <c r="H331" i="29" s="1"/>
  <c r="G330" i="29"/>
  <c r="E330" i="29" s="1"/>
  <c r="F330" i="29" s="1"/>
  <c r="H330" i="29" s="1"/>
  <c r="G329" i="29"/>
  <c r="G328" i="29"/>
  <c r="E328" i="29" s="1"/>
  <c r="F328" i="29" s="1"/>
  <c r="H328" i="29" s="1"/>
  <c r="G327" i="29"/>
  <c r="E327" i="29" s="1"/>
  <c r="F327" i="29" s="1"/>
  <c r="H327" i="29" s="1"/>
  <c r="G326" i="29"/>
  <c r="G325" i="29"/>
  <c r="E325" i="29" s="1"/>
  <c r="F325" i="29" s="1"/>
  <c r="H325" i="29" s="1"/>
  <c r="G324" i="29"/>
  <c r="E324" i="29" s="1"/>
  <c r="F324" i="29" s="1"/>
  <c r="H324" i="29" s="1"/>
  <c r="G323" i="29"/>
  <c r="G322" i="29"/>
  <c r="E322" i="29" s="1"/>
  <c r="F322" i="29" s="1"/>
  <c r="H322" i="29" s="1"/>
  <c r="G321" i="29"/>
  <c r="E321" i="29" s="1"/>
  <c r="F321" i="29" s="1"/>
  <c r="H321" i="29" s="1"/>
  <c r="G320" i="29"/>
  <c r="G319" i="29"/>
  <c r="E319" i="29" s="1"/>
  <c r="F319" i="29" s="1"/>
  <c r="H319" i="29" s="1"/>
  <c r="G318" i="29"/>
  <c r="E318" i="29" s="1"/>
  <c r="F318" i="29" s="1"/>
  <c r="H318" i="29" s="1"/>
  <c r="G317" i="29"/>
  <c r="G316" i="29"/>
  <c r="E316" i="29" s="1"/>
  <c r="F316" i="29" s="1"/>
  <c r="H316" i="29" s="1"/>
  <c r="G315" i="29"/>
  <c r="E315" i="29" s="1"/>
  <c r="F315" i="29" s="1"/>
  <c r="H315" i="29" s="1"/>
  <c r="G314" i="29"/>
  <c r="G313" i="29"/>
  <c r="E313" i="29" s="1"/>
  <c r="F313" i="29" s="1"/>
  <c r="H313" i="29" s="1"/>
  <c r="G312" i="29"/>
  <c r="E312" i="29" s="1"/>
  <c r="F312" i="29" s="1"/>
  <c r="H312" i="29" s="1"/>
  <c r="G311" i="29"/>
  <c r="G310" i="29"/>
  <c r="E310" i="29" s="1"/>
  <c r="F310" i="29" s="1"/>
  <c r="G309" i="29"/>
  <c r="E309" i="29" s="1"/>
  <c r="F309" i="29" s="1"/>
  <c r="H309" i="29" s="1"/>
  <c r="G308" i="29"/>
  <c r="G307" i="29"/>
  <c r="E307" i="29" s="1"/>
  <c r="F307" i="29" s="1"/>
  <c r="G306" i="29"/>
  <c r="E306" i="29" s="1"/>
  <c r="F306" i="29" s="1"/>
  <c r="H306" i="29" s="1"/>
  <c r="G305" i="29"/>
  <c r="G280" i="29"/>
  <c r="E280" i="29" s="1"/>
  <c r="F280" i="29" s="1"/>
  <c r="G303" i="29"/>
  <c r="E303" i="29" s="1"/>
  <c r="F303" i="29" s="1"/>
  <c r="G302" i="29"/>
  <c r="G301" i="29"/>
  <c r="G300" i="29"/>
  <c r="E300" i="29" s="1"/>
  <c r="F300" i="29" s="1"/>
  <c r="G299" i="29"/>
  <c r="G298" i="29"/>
  <c r="G297" i="29"/>
  <c r="E297" i="29" s="1"/>
  <c r="F297" i="29" s="1"/>
  <c r="G296" i="29"/>
  <c r="G295" i="29"/>
  <c r="G294" i="29"/>
  <c r="E294" i="29" s="1"/>
  <c r="F294" i="29" s="1"/>
  <c r="G293" i="29"/>
  <c r="G292" i="29"/>
  <c r="G291" i="29"/>
  <c r="E291" i="29" s="1"/>
  <c r="F291" i="29" s="1"/>
  <c r="G290" i="29"/>
  <c r="G289" i="29"/>
  <c r="G288" i="29"/>
  <c r="E288" i="29" s="1"/>
  <c r="F288" i="29" s="1"/>
  <c r="G287" i="29"/>
  <c r="G286" i="29"/>
  <c r="G285" i="29"/>
  <c r="E285" i="29" s="1"/>
  <c r="F285" i="29" s="1"/>
  <c r="G284" i="29"/>
  <c r="G283" i="29"/>
  <c r="G282" i="29"/>
  <c r="E282" i="29" s="1"/>
  <c r="F282" i="29" s="1"/>
  <c r="G281" i="29"/>
  <c r="G304" i="29"/>
  <c r="G279" i="29"/>
  <c r="G278" i="29"/>
  <c r="E278" i="29" s="1"/>
  <c r="F278" i="29" s="1"/>
  <c r="H278" i="29" s="1"/>
  <c r="G277" i="29"/>
  <c r="E277" i="29" s="1"/>
  <c r="F277" i="29" s="1"/>
  <c r="G276" i="29"/>
  <c r="E276" i="29" s="1"/>
  <c r="F276" i="29" s="1"/>
  <c r="H276" i="29" s="1"/>
  <c r="G275" i="29"/>
  <c r="E275" i="29" s="1"/>
  <c r="F275" i="29" s="1"/>
  <c r="H275" i="29" s="1"/>
  <c r="G274" i="29"/>
  <c r="E274" i="29" s="1"/>
  <c r="F274" i="29" s="1"/>
  <c r="G273" i="29"/>
  <c r="E273" i="29" s="1"/>
  <c r="F273" i="29" s="1"/>
  <c r="H273" i="29" s="1"/>
  <c r="G272" i="29"/>
  <c r="E272" i="29" s="1"/>
  <c r="F272" i="29" s="1"/>
  <c r="H272" i="29" s="1"/>
  <c r="G271" i="29"/>
  <c r="E271" i="29" s="1"/>
  <c r="F271" i="29" s="1"/>
  <c r="G270" i="29"/>
  <c r="E270" i="29" s="1"/>
  <c r="F270" i="29" s="1"/>
  <c r="H270" i="29" s="1"/>
  <c r="G269" i="29"/>
  <c r="E269" i="29" s="1"/>
  <c r="F269" i="29" s="1"/>
  <c r="H269" i="29" s="1"/>
  <c r="G268" i="29"/>
  <c r="E268" i="29" s="1"/>
  <c r="F268" i="29" s="1"/>
  <c r="G267" i="29"/>
  <c r="E267" i="29" s="1"/>
  <c r="F267" i="29" s="1"/>
  <c r="H267" i="29" s="1"/>
  <c r="G266" i="29"/>
  <c r="E266" i="29" s="1"/>
  <c r="F266" i="29" s="1"/>
  <c r="H266" i="29" s="1"/>
  <c r="G265" i="29"/>
  <c r="E265" i="29" s="1"/>
  <c r="F265" i="29" s="1"/>
  <c r="G264" i="29"/>
  <c r="E264" i="29" s="1"/>
  <c r="F264" i="29" s="1"/>
  <c r="H264" i="29" s="1"/>
  <c r="G263" i="29"/>
  <c r="E263" i="29" s="1"/>
  <c r="F263" i="29" s="1"/>
  <c r="H263" i="29" s="1"/>
  <c r="G262" i="29"/>
  <c r="E262" i="29" s="1"/>
  <c r="F262" i="29" s="1"/>
  <c r="G261" i="29"/>
  <c r="E261" i="29" s="1"/>
  <c r="F261" i="29" s="1"/>
  <c r="H261" i="29" s="1"/>
  <c r="G260" i="29"/>
  <c r="E260" i="29" s="1"/>
  <c r="F260" i="29" s="1"/>
  <c r="H260" i="29" s="1"/>
  <c r="G259" i="29"/>
  <c r="E259" i="29" s="1"/>
  <c r="F259" i="29" s="1"/>
  <c r="G258" i="29"/>
  <c r="E258" i="29" s="1"/>
  <c r="F258" i="29" s="1"/>
  <c r="H258" i="29" s="1"/>
  <c r="G257" i="29"/>
  <c r="E257" i="29" s="1"/>
  <c r="F257" i="29" s="1"/>
  <c r="H257" i="29" s="1"/>
  <c r="G256" i="29"/>
  <c r="E256" i="29" s="1"/>
  <c r="F256" i="29" s="1"/>
  <c r="G255" i="29"/>
  <c r="E255" i="29" s="1"/>
  <c r="F255" i="29" s="1"/>
  <c r="H255" i="29" s="1"/>
  <c r="G254" i="29"/>
  <c r="E254" i="29" s="1"/>
  <c r="F254" i="29" s="1"/>
  <c r="H254" i="29" s="1"/>
  <c r="G253" i="29"/>
  <c r="E253" i="29" s="1"/>
  <c r="F253" i="29" s="1"/>
  <c r="G252" i="29"/>
  <c r="E252" i="29" s="1"/>
  <c r="F252" i="29" s="1"/>
  <c r="H252" i="29" s="1"/>
  <c r="G251" i="29"/>
  <c r="E251" i="29" s="1"/>
  <c r="F251" i="29" s="1"/>
  <c r="H251" i="29" s="1"/>
  <c r="G250" i="29"/>
  <c r="E250" i="29" s="1"/>
  <c r="F250" i="29" s="1"/>
  <c r="G249" i="29"/>
  <c r="E249" i="29" s="1"/>
  <c r="F249" i="29" s="1"/>
  <c r="H249" i="29" s="1"/>
  <c r="G248" i="29"/>
  <c r="E248" i="29" s="1"/>
  <c r="F248" i="29" s="1"/>
  <c r="H248" i="29" s="1"/>
  <c r="G247" i="29"/>
  <c r="E247" i="29" s="1"/>
  <c r="F247" i="29" s="1"/>
  <c r="G246" i="29"/>
  <c r="E246" i="29" s="1"/>
  <c r="F246" i="29" s="1"/>
  <c r="G245" i="29"/>
  <c r="E245" i="29" s="1"/>
  <c r="F245" i="29" s="1"/>
  <c r="H245" i="29" s="1"/>
  <c r="G244" i="29"/>
  <c r="E244" i="29" s="1"/>
  <c r="F244" i="29" s="1"/>
  <c r="G243" i="29"/>
  <c r="G242" i="29"/>
  <c r="E242" i="29" s="1"/>
  <c r="F242" i="29" s="1"/>
  <c r="H242" i="29" s="1"/>
  <c r="G241" i="29"/>
  <c r="E241" i="29" s="1"/>
  <c r="F241" i="29" s="1"/>
  <c r="G240" i="29"/>
  <c r="G239" i="29"/>
  <c r="E239" i="29" s="1"/>
  <c r="F239" i="29" s="1"/>
  <c r="G238" i="29"/>
  <c r="G237" i="29"/>
  <c r="G236" i="29"/>
  <c r="E236" i="29" s="1"/>
  <c r="F236" i="29" s="1"/>
  <c r="G235" i="29"/>
  <c r="G234" i="29"/>
  <c r="G233" i="29"/>
  <c r="E233" i="29" s="1"/>
  <c r="F233" i="29" s="1"/>
  <c r="G232" i="29"/>
  <c r="G231" i="29"/>
  <c r="G230" i="29"/>
  <c r="E230" i="29" s="1"/>
  <c r="F230" i="29" s="1"/>
  <c r="G229" i="29"/>
  <c r="G224" i="29"/>
  <c r="G228" i="29"/>
  <c r="E228" i="29" s="1"/>
  <c r="F228" i="29" s="1"/>
  <c r="G227" i="29"/>
  <c r="G226" i="29"/>
  <c r="G225" i="29"/>
  <c r="E225" i="29" s="1"/>
  <c r="F225" i="29" s="1"/>
  <c r="H225" i="29" s="1"/>
  <c r="G223" i="29"/>
  <c r="G222" i="29"/>
  <c r="E222" i="29" s="1"/>
  <c r="F222" i="29" s="1"/>
  <c r="G221" i="29"/>
  <c r="G220" i="29"/>
  <c r="G219" i="29"/>
  <c r="E219" i="29" s="1"/>
  <c r="F219" i="29" s="1"/>
  <c r="G218" i="29"/>
  <c r="G217" i="29"/>
  <c r="G216" i="29"/>
  <c r="E216" i="29" s="1"/>
  <c r="F216" i="29" s="1"/>
  <c r="G215" i="29"/>
  <c r="G214" i="29"/>
  <c r="G213" i="29"/>
  <c r="E213" i="29" s="1"/>
  <c r="F213" i="29" s="1"/>
  <c r="G212" i="29"/>
  <c r="G211" i="29"/>
  <c r="G210" i="29"/>
  <c r="E210" i="29" s="1"/>
  <c r="F210" i="29" s="1"/>
  <c r="G209" i="29"/>
  <c r="G208" i="29"/>
  <c r="G207" i="29"/>
  <c r="E207" i="29" s="1"/>
  <c r="F207" i="29" s="1"/>
  <c r="G206" i="29"/>
  <c r="G205" i="29"/>
  <c r="G204" i="29"/>
  <c r="E204" i="29" s="1"/>
  <c r="F204" i="29" s="1"/>
  <c r="G203" i="29"/>
  <c r="G202" i="29"/>
  <c r="G201" i="29"/>
  <c r="E201" i="29" s="1"/>
  <c r="F201" i="29" s="1"/>
  <c r="G200" i="29"/>
  <c r="G199" i="29"/>
  <c r="G198" i="29"/>
  <c r="E198" i="29" s="1"/>
  <c r="F198" i="29" s="1"/>
  <c r="G197" i="29"/>
  <c r="G196" i="29"/>
  <c r="G195" i="29"/>
  <c r="E195" i="29" s="1"/>
  <c r="F195" i="29" s="1"/>
  <c r="G194" i="29"/>
  <c r="G193" i="29"/>
  <c r="G192" i="29"/>
  <c r="E192" i="29" s="1"/>
  <c r="F192" i="29" s="1"/>
  <c r="G191" i="29"/>
  <c r="G190" i="29"/>
  <c r="G189" i="29"/>
  <c r="E189" i="29" s="1"/>
  <c r="F189" i="29" s="1"/>
  <c r="G188" i="29"/>
  <c r="E188" i="29" s="1"/>
  <c r="F188" i="29" s="1"/>
  <c r="G187" i="29"/>
  <c r="G186" i="29"/>
  <c r="E186" i="29" s="1"/>
  <c r="F186" i="29" s="1"/>
  <c r="H186" i="29" s="1"/>
  <c r="G185" i="29"/>
  <c r="E185" i="29" s="1"/>
  <c r="F185" i="29" s="1"/>
  <c r="H185" i="29" s="1"/>
  <c r="G184" i="29"/>
  <c r="G183" i="29"/>
  <c r="E183" i="29" s="1"/>
  <c r="F183" i="29" s="1"/>
  <c r="H183" i="29" s="1"/>
  <c r="G182" i="29"/>
  <c r="E182" i="29" s="1"/>
  <c r="F182" i="29" s="1"/>
  <c r="G181" i="29"/>
  <c r="G180" i="29"/>
  <c r="E180" i="29" s="1"/>
  <c r="F180" i="29" s="1"/>
  <c r="H180" i="29" s="1"/>
  <c r="G179" i="29"/>
  <c r="E179" i="29" s="1"/>
  <c r="F179" i="29" s="1"/>
  <c r="G178" i="29"/>
  <c r="G177" i="29"/>
  <c r="E177" i="29" s="1"/>
  <c r="F177" i="29" s="1"/>
  <c r="H177" i="29" s="1"/>
  <c r="G176" i="29"/>
  <c r="E176" i="29" s="1"/>
  <c r="F176" i="29" s="1"/>
  <c r="H176" i="29" s="1"/>
  <c r="G175" i="29"/>
  <c r="G174" i="29"/>
  <c r="E174" i="29" s="1"/>
  <c r="F174" i="29" s="1"/>
  <c r="H174" i="29" s="1"/>
  <c r="G173" i="29"/>
  <c r="E173" i="29" s="1"/>
  <c r="F173" i="29" s="1"/>
  <c r="G172" i="29"/>
  <c r="G171" i="29"/>
  <c r="E171" i="29" s="1"/>
  <c r="F171" i="29" s="1"/>
  <c r="H171" i="29" s="1"/>
  <c r="G170" i="29"/>
  <c r="E170" i="29" s="1"/>
  <c r="F170" i="29" s="1"/>
  <c r="G169" i="29"/>
  <c r="G168" i="29"/>
  <c r="E168" i="29" s="1"/>
  <c r="F168" i="29" s="1"/>
  <c r="H168" i="29" s="1"/>
  <c r="G167" i="29"/>
  <c r="E167" i="29" s="1"/>
  <c r="F167" i="29" s="1"/>
  <c r="G166" i="29"/>
  <c r="G165" i="29"/>
  <c r="G164" i="29"/>
  <c r="E164" i="29" s="1"/>
  <c r="F164" i="29" s="1"/>
  <c r="H164" i="29" s="1"/>
  <c r="G163" i="29"/>
  <c r="G162" i="29"/>
  <c r="G161" i="29"/>
  <c r="E161" i="29" s="1"/>
  <c r="F161" i="29" s="1"/>
  <c r="H161" i="29" s="1"/>
  <c r="G160" i="29"/>
  <c r="G159" i="29"/>
  <c r="E159" i="29" s="1"/>
  <c r="F159" i="29" s="1"/>
  <c r="G158" i="29"/>
  <c r="E158" i="29" s="1"/>
  <c r="F158" i="29" s="1"/>
  <c r="H158" i="29" s="1"/>
  <c r="G157" i="29"/>
  <c r="G156" i="29"/>
  <c r="E156" i="29" s="1"/>
  <c r="F156" i="29" s="1"/>
  <c r="G155" i="29"/>
  <c r="E155" i="29" s="1"/>
  <c r="F155" i="29" s="1"/>
  <c r="H155" i="29" s="1"/>
  <c r="G154" i="29"/>
  <c r="G153" i="29"/>
  <c r="E153" i="29" s="1"/>
  <c r="F153" i="29" s="1"/>
  <c r="G152" i="29"/>
  <c r="E152" i="29" s="1"/>
  <c r="F152" i="29" s="1"/>
  <c r="H152" i="29" s="1"/>
  <c r="G151" i="29"/>
  <c r="G150" i="29"/>
  <c r="E150" i="29" s="1"/>
  <c r="F150" i="29" s="1"/>
  <c r="G149" i="29"/>
  <c r="E149" i="29" s="1"/>
  <c r="F149" i="29" s="1"/>
  <c r="H149" i="29" s="1"/>
  <c r="G148" i="29"/>
  <c r="G147" i="29"/>
  <c r="E147" i="29" s="1"/>
  <c r="F147" i="29" s="1"/>
  <c r="G146" i="29"/>
  <c r="E146" i="29" s="1"/>
  <c r="F146" i="29" s="1"/>
  <c r="H146" i="29" s="1"/>
  <c r="G145" i="29"/>
  <c r="G144" i="29"/>
  <c r="E144" i="29" s="1"/>
  <c r="F144" i="29" s="1"/>
  <c r="G143" i="29"/>
  <c r="E143" i="29" s="1"/>
  <c r="F143" i="29" s="1"/>
  <c r="H143" i="29" s="1"/>
  <c r="G142" i="29"/>
  <c r="G141" i="29"/>
  <c r="E141" i="29" s="1"/>
  <c r="F141" i="29" s="1"/>
  <c r="H141" i="29" s="1"/>
  <c r="G140" i="29"/>
  <c r="E140" i="29" s="1"/>
  <c r="F140" i="29" s="1"/>
  <c r="H140" i="29" s="1"/>
  <c r="G139" i="29"/>
  <c r="G138" i="29"/>
  <c r="E138" i="29" s="1"/>
  <c r="F138" i="29" s="1"/>
  <c r="H138" i="29" s="1"/>
  <c r="G137" i="29"/>
  <c r="E137" i="29" s="1"/>
  <c r="F137" i="29" s="1"/>
  <c r="H137" i="29" s="1"/>
  <c r="G136" i="29"/>
  <c r="G135" i="29"/>
  <c r="E135" i="29" s="1"/>
  <c r="F135" i="29" s="1"/>
  <c r="H135" i="29" s="1"/>
  <c r="G134" i="29"/>
  <c r="E134" i="29" s="1"/>
  <c r="F134" i="29" s="1"/>
  <c r="H134" i="29" s="1"/>
  <c r="G133" i="29"/>
  <c r="G132" i="29"/>
  <c r="E132" i="29" s="1"/>
  <c r="F132" i="29" s="1"/>
  <c r="H132" i="29" s="1"/>
  <c r="G131" i="29"/>
  <c r="E131" i="29" s="1"/>
  <c r="F131" i="29" s="1"/>
  <c r="G130" i="29"/>
  <c r="G129" i="29"/>
  <c r="E129" i="29" s="1"/>
  <c r="F129" i="29" s="1"/>
  <c r="H129" i="29" s="1"/>
  <c r="G128" i="29"/>
  <c r="E128" i="29" s="1"/>
  <c r="F128" i="29" s="1"/>
  <c r="G127" i="29"/>
  <c r="G126" i="29"/>
  <c r="G125" i="29"/>
  <c r="E125" i="29" s="1"/>
  <c r="F125" i="29" s="1"/>
  <c r="G124" i="29"/>
  <c r="G123" i="29"/>
  <c r="G122" i="29"/>
  <c r="E122" i="29" s="1"/>
  <c r="F122" i="29" s="1"/>
  <c r="G121" i="29"/>
  <c r="G120" i="29"/>
  <c r="G119" i="29"/>
  <c r="E119" i="29" s="1"/>
  <c r="F119" i="29" s="1"/>
  <c r="G118" i="29"/>
  <c r="G117" i="29"/>
  <c r="G116" i="29"/>
  <c r="E116" i="29" s="1"/>
  <c r="F116" i="29" s="1"/>
  <c r="G115" i="29"/>
  <c r="G114" i="29"/>
  <c r="G113" i="29"/>
  <c r="E113" i="29" s="1"/>
  <c r="F113" i="29" s="1"/>
  <c r="G112" i="29"/>
  <c r="G111" i="29"/>
  <c r="G110" i="29"/>
  <c r="E110" i="29" s="1"/>
  <c r="F110" i="29" s="1"/>
  <c r="G109" i="29"/>
  <c r="G108" i="29"/>
  <c r="G107" i="29"/>
  <c r="E107" i="29" s="1"/>
  <c r="F107" i="29" s="1"/>
  <c r="G106" i="29"/>
  <c r="G105" i="29"/>
  <c r="G104" i="29"/>
  <c r="E104" i="29" s="1"/>
  <c r="F104" i="29" s="1"/>
  <c r="G103" i="29"/>
  <c r="G102" i="29"/>
  <c r="G101" i="29"/>
  <c r="E101" i="29" s="1"/>
  <c r="F101" i="29" s="1"/>
  <c r="G100" i="29"/>
  <c r="G95" i="11"/>
  <c r="E95" i="11" s="1"/>
  <c r="F95" i="11" s="1"/>
  <c r="G94" i="11"/>
  <c r="E94" i="11" s="1"/>
  <c r="F94" i="11" s="1"/>
  <c r="G93" i="11"/>
  <c r="E93" i="11" s="1"/>
  <c r="F93" i="11" s="1"/>
  <c r="H93" i="11" s="1"/>
  <c r="G92" i="11"/>
  <c r="E92" i="11" s="1"/>
  <c r="F92" i="11" s="1"/>
  <c r="G91" i="11"/>
  <c r="E91" i="11" s="1"/>
  <c r="F91" i="11" s="1"/>
  <c r="G90" i="11"/>
  <c r="E90" i="11" s="1"/>
  <c r="F90" i="11" s="1"/>
  <c r="H90" i="11" s="1"/>
  <c r="G89" i="11"/>
  <c r="E89" i="11" s="1"/>
  <c r="F89" i="11" s="1"/>
  <c r="H89" i="11" s="1"/>
  <c r="G88" i="11"/>
  <c r="E88" i="11" s="1"/>
  <c r="F88" i="11" s="1"/>
  <c r="G87" i="11"/>
  <c r="E87" i="11" s="1"/>
  <c r="F87" i="11" s="1"/>
  <c r="H87" i="11" s="1"/>
  <c r="G86" i="11"/>
  <c r="E86" i="11" s="1"/>
  <c r="F86" i="11" s="1"/>
  <c r="H86" i="11" s="1"/>
  <c r="G85" i="11"/>
  <c r="E85" i="11" s="1"/>
  <c r="F85" i="11" s="1"/>
  <c r="G84" i="11"/>
  <c r="E84" i="11" s="1"/>
  <c r="F84" i="11" s="1"/>
  <c r="H84" i="11" s="1"/>
  <c r="G83" i="11"/>
  <c r="E83" i="11" s="1"/>
  <c r="F83" i="11" s="1"/>
  <c r="G82" i="11"/>
  <c r="E82" i="11" s="1"/>
  <c r="F82" i="11" s="1"/>
  <c r="G81" i="11"/>
  <c r="E81" i="11" s="1"/>
  <c r="F81" i="11" s="1"/>
  <c r="H81" i="11" s="1"/>
  <c r="G80" i="11"/>
  <c r="E80" i="11" s="1"/>
  <c r="F80" i="11" s="1"/>
  <c r="G79" i="11"/>
  <c r="E79" i="11" s="1"/>
  <c r="F79" i="11" s="1"/>
  <c r="G78" i="11"/>
  <c r="E78" i="11" s="1"/>
  <c r="F78" i="11" s="1"/>
  <c r="H78" i="11" s="1"/>
  <c r="G77" i="11"/>
  <c r="E77" i="11" s="1"/>
  <c r="F77" i="11" s="1"/>
  <c r="H77" i="11" s="1"/>
  <c r="G76" i="11"/>
  <c r="E76" i="11" s="1"/>
  <c r="F76" i="11" s="1"/>
  <c r="G75" i="11"/>
  <c r="E75" i="11" s="1"/>
  <c r="F75" i="11" s="1"/>
  <c r="H75" i="11" s="1"/>
  <c r="G74" i="11"/>
  <c r="E74" i="11" s="1"/>
  <c r="F74" i="11" s="1"/>
  <c r="H74" i="11" s="1"/>
  <c r="G73" i="11"/>
  <c r="E73" i="11" s="1"/>
  <c r="F73" i="11" s="1"/>
  <c r="G72" i="11"/>
  <c r="E72" i="11" s="1"/>
  <c r="F72" i="11" s="1"/>
  <c r="H72" i="11" s="1"/>
  <c r="G71" i="11"/>
  <c r="E71" i="11" s="1"/>
  <c r="F71" i="11" s="1"/>
  <c r="G70" i="11"/>
  <c r="E70" i="11" s="1"/>
  <c r="F70" i="11" s="1"/>
  <c r="H70" i="11" s="1"/>
  <c r="G57" i="11"/>
  <c r="G56" i="11"/>
  <c r="E56" i="11" s="1"/>
  <c r="F56" i="11" s="1"/>
  <c r="H56" i="11" s="1"/>
  <c r="G69" i="11"/>
  <c r="G62" i="11"/>
  <c r="G59" i="11"/>
  <c r="E59" i="11"/>
  <c r="F59" i="11" s="1"/>
  <c r="H59" i="11" s="1"/>
  <c r="G58" i="11"/>
  <c r="G55" i="11"/>
  <c r="G54" i="11"/>
  <c r="E54" i="11" s="1"/>
  <c r="F54" i="11" s="1"/>
  <c r="H54" i="11" s="1"/>
  <c r="G53" i="11"/>
  <c r="G52" i="11"/>
  <c r="E52" i="11" s="1"/>
  <c r="F52" i="11" s="1"/>
  <c r="H52" i="11" s="1"/>
  <c r="G51" i="11"/>
  <c r="E51" i="11" s="1"/>
  <c r="F51" i="11" s="1"/>
  <c r="H51" i="11" s="1"/>
  <c r="G50" i="11"/>
  <c r="G49" i="11"/>
  <c r="E49" i="11" s="1"/>
  <c r="F49" i="11" s="1"/>
  <c r="H49" i="11" s="1"/>
  <c r="G48" i="11"/>
  <c r="E48" i="11" s="1"/>
  <c r="F48" i="11" s="1"/>
  <c r="H48" i="11" s="1"/>
  <c r="G47" i="11"/>
  <c r="E47" i="11" s="1"/>
  <c r="F47" i="11" s="1"/>
  <c r="G46" i="11"/>
  <c r="E46" i="11" s="1"/>
  <c r="F46" i="11" s="1"/>
  <c r="H46" i="11" s="1"/>
  <c r="G68" i="11"/>
  <c r="E68" i="11" s="1"/>
  <c r="F68" i="11" s="1"/>
  <c r="H68" i="11" s="1"/>
  <c r="G61" i="11"/>
  <c r="E61" i="11" s="1"/>
  <c r="F61" i="11" s="1"/>
  <c r="G60" i="11"/>
  <c r="E60" i="11" s="1"/>
  <c r="F60" i="11" s="1"/>
  <c r="H60" i="11" s="1"/>
  <c r="G67" i="11"/>
  <c r="E67" i="11" s="1"/>
  <c r="F67" i="11" s="1"/>
  <c r="H67" i="11" s="1"/>
  <c r="G66" i="11"/>
  <c r="E66" i="11" s="1"/>
  <c r="F66" i="11" s="1"/>
  <c r="G65" i="11"/>
  <c r="E65" i="11" s="1"/>
  <c r="F65" i="11" s="1"/>
  <c r="H65" i="11" s="1"/>
  <c r="G64" i="11"/>
  <c r="E64" i="11" s="1"/>
  <c r="F64" i="11" s="1"/>
  <c r="H64" i="11" s="1"/>
  <c r="G63" i="11"/>
  <c r="E63" i="11" s="1"/>
  <c r="F63" i="11" s="1"/>
  <c r="G44" i="11"/>
  <c r="G39" i="11"/>
  <c r="E39" i="11" s="1"/>
  <c r="F39" i="11" s="1"/>
  <c r="G41" i="11"/>
  <c r="E41" i="11" s="1"/>
  <c r="F41" i="11" s="1"/>
  <c r="G45" i="11"/>
  <c r="G40" i="11"/>
  <c r="E40" i="11" s="1"/>
  <c r="F40" i="11" s="1"/>
  <c r="G43" i="11"/>
  <c r="E43" i="11" s="1"/>
  <c r="F43" i="11" s="1"/>
  <c r="G42" i="11"/>
  <c r="G38" i="11"/>
  <c r="E38" i="11"/>
  <c r="F38" i="11" s="1"/>
  <c r="G37" i="11"/>
  <c r="E37" i="11"/>
  <c r="F37" i="11" s="1"/>
  <c r="G36" i="11"/>
  <c r="E36" i="11"/>
  <c r="F36" i="11" s="1"/>
  <c r="G35" i="11"/>
  <c r="E35" i="11"/>
  <c r="F35" i="11" s="1"/>
  <c r="G34" i="11"/>
  <c r="E34" i="11"/>
  <c r="F34" i="11" s="1"/>
  <c r="G33" i="11"/>
  <c r="E33" i="11"/>
  <c r="F33" i="11" s="1"/>
  <c r="G32" i="11"/>
  <c r="E32" i="11"/>
  <c r="F32" i="11" s="1"/>
  <c r="G31" i="11"/>
  <c r="E31" i="11"/>
  <c r="F31" i="11" s="1"/>
  <c r="G30" i="11"/>
  <c r="E30" i="11"/>
  <c r="F30" i="11" s="1"/>
  <c r="G29" i="11"/>
  <c r="E29" i="11"/>
  <c r="F29" i="11" s="1"/>
  <c r="G28" i="11"/>
  <c r="E28" i="11"/>
  <c r="F28" i="11" s="1"/>
  <c r="G27" i="11"/>
  <c r="E27" i="11"/>
  <c r="F27" i="11" s="1"/>
  <c r="G26" i="11"/>
  <c r="E26" i="11"/>
  <c r="F26" i="11" s="1"/>
  <c r="G25" i="11"/>
  <c r="E25" i="11"/>
  <c r="F25" i="11" s="1"/>
  <c r="G24" i="11"/>
  <c r="E24" i="11"/>
  <c r="F24" i="11" s="1"/>
  <c r="G23" i="11"/>
  <c r="E23" i="11"/>
  <c r="F23" i="11" s="1"/>
  <c r="G22" i="11"/>
  <c r="E22" i="11"/>
  <c r="F22" i="11" s="1"/>
  <c r="G13" i="11"/>
  <c r="E13" i="11"/>
  <c r="F13" i="11" s="1"/>
  <c r="G18" i="11"/>
  <c r="E18" i="11"/>
  <c r="F18" i="11" s="1"/>
  <c r="G19" i="11"/>
  <c r="E19" i="11"/>
  <c r="F19" i="11" s="1"/>
  <c r="G10" i="11"/>
  <c r="E10" i="11"/>
  <c r="F10" i="11" s="1"/>
  <c r="G12" i="11"/>
  <c r="E12" i="11"/>
  <c r="F12" i="11" s="1"/>
  <c r="G17" i="11"/>
  <c r="E17" i="11"/>
  <c r="F17" i="11" s="1"/>
  <c r="G11" i="11"/>
  <c r="E11" i="11"/>
  <c r="F11" i="11" s="1"/>
  <c r="G16" i="11"/>
  <c r="E16" i="11"/>
  <c r="F16" i="11" s="1"/>
  <c r="G15" i="11"/>
  <c r="E15" i="11"/>
  <c r="F15" i="11" s="1"/>
  <c r="G14" i="11"/>
  <c r="E14" i="11"/>
  <c r="F14" i="11" s="1"/>
  <c r="G21" i="11"/>
  <c r="E21" i="11"/>
  <c r="F21" i="11" s="1"/>
  <c r="G20" i="11"/>
  <c r="E20" i="11"/>
  <c r="F20" i="11" s="1"/>
  <c r="G54" i="45"/>
  <c r="E54" i="45" s="1"/>
  <c r="F54" i="45" s="1"/>
  <c r="H54" i="45" s="1"/>
  <c r="G55" i="45"/>
  <c r="G56" i="45"/>
  <c r="H10" i="11" l="1"/>
  <c r="H19" i="11"/>
  <c r="H41" i="11"/>
  <c r="H61" i="11"/>
  <c r="E50" i="11"/>
  <c r="F50" i="11" s="1"/>
  <c r="H50" i="11" s="1"/>
  <c r="H307" i="29"/>
  <c r="E356" i="29"/>
  <c r="F356" i="29" s="1"/>
  <c r="H356" i="29" s="1"/>
  <c r="H499" i="29"/>
  <c r="H365" i="29"/>
  <c r="H280" i="29"/>
  <c r="H310" i="29"/>
  <c r="H334" i="29"/>
  <c r="H352" i="29"/>
  <c r="H405" i="29"/>
  <c r="H468" i="29"/>
  <c r="H475" i="29"/>
  <c r="H481" i="29"/>
  <c r="H496" i="29"/>
  <c r="H368" i="29"/>
  <c r="H392" i="29"/>
  <c r="H383" i="29"/>
  <c r="E472" i="29"/>
  <c r="F472" i="29" s="1"/>
  <c r="H472" i="29" s="1"/>
  <c r="E478" i="29"/>
  <c r="F478" i="29" s="1"/>
  <c r="H478" i="29" s="1"/>
  <c r="E483" i="29"/>
  <c r="F483" i="29" s="1"/>
  <c r="H483" i="29" s="1"/>
  <c r="H282" i="29"/>
  <c r="H291" i="29"/>
  <c r="H300" i="29"/>
  <c r="H491" i="29"/>
  <c r="H510" i="29"/>
  <c r="H513" i="29"/>
  <c r="H516" i="29"/>
  <c r="E511" i="29"/>
  <c r="F511" i="29" s="1"/>
  <c r="H511" i="29" s="1"/>
  <c r="E514" i="29"/>
  <c r="F514" i="29" s="1"/>
  <c r="H514" i="29" s="1"/>
  <c r="E509" i="29"/>
  <c r="F509" i="29" s="1"/>
  <c r="H509" i="29" s="1"/>
  <c r="E512" i="29"/>
  <c r="F512" i="29" s="1"/>
  <c r="H512" i="29" s="1"/>
  <c r="E515" i="29"/>
  <c r="F515" i="29" s="1"/>
  <c r="H515" i="29" s="1"/>
  <c r="H501" i="29"/>
  <c r="H502" i="29"/>
  <c r="E494" i="29"/>
  <c r="F494" i="29" s="1"/>
  <c r="H494" i="29" s="1"/>
  <c r="E497" i="29"/>
  <c r="F497" i="29" s="1"/>
  <c r="H497" i="29" s="1"/>
  <c r="E500" i="29"/>
  <c r="F500" i="29" s="1"/>
  <c r="H500" i="29" s="1"/>
  <c r="E503" i="29"/>
  <c r="F503" i="29" s="1"/>
  <c r="H503" i="29" s="1"/>
  <c r="E506" i="29"/>
  <c r="F506" i="29" s="1"/>
  <c r="H506" i="29" s="1"/>
  <c r="E504" i="29"/>
  <c r="F504" i="29" s="1"/>
  <c r="H504" i="29" s="1"/>
  <c r="E507" i="29"/>
  <c r="F507" i="29" s="1"/>
  <c r="H507" i="29" s="1"/>
  <c r="E505" i="29"/>
  <c r="F505" i="29" s="1"/>
  <c r="H505" i="29" s="1"/>
  <c r="E508" i="29"/>
  <c r="F508" i="29" s="1"/>
  <c r="H508" i="29" s="1"/>
  <c r="H480" i="29"/>
  <c r="H485" i="29"/>
  <c r="H488" i="29"/>
  <c r="H471" i="29"/>
  <c r="H477" i="29"/>
  <c r="E486" i="29"/>
  <c r="F486" i="29" s="1"/>
  <c r="H486" i="29" s="1"/>
  <c r="E489" i="29"/>
  <c r="F489" i="29" s="1"/>
  <c r="H489" i="29" s="1"/>
  <c r="E473" i="29"/>
  <c r="F473" i="29" s="1"/>
  <c r="H473" i="29" s="1"/>
  <c r="E476" i="29"/>
  <c r="F476" i="29" s="1"/>
  <c r="H476" i="29" s="1"/>
  <c r="E479" i="29"/>
  <c r="F479" i="29" s="1"/>
  <c r="H479" i="29" s="1"/>
  <c r="E470" i="29"/>
  <c r="F470" i="29" s="1"/>
  <c r="H470" i="29" s="1"/>
  <c r="E484" i="29"/>
  <c r="F484" i="29" s="1"/>
  <c r="H484" i="29" s="1"/>
  <c r="E487" i="29"/>
  <c r="F487" i="29" s="1"/>
  <c r="H487" i="29" s="1"/>
  <c r="E490" i="29"/>
  <c r="F490" i="29" s="1"/>
  <c r="H490" i="29" s="1"/>
  <c r="H402" i="29"/>
  <c r="H465" i="29"/>
  <c r="E395" i="29"/>
  <c r="F395" i="29" s="1"/>
  <c r="H395" i="29" s="1"/>
  <c r="E398" i="29"/>
  <c r="F398" i="29" s="1"/>
  <c r="H398" i="29" s="1"/>
  <c r="E401" i="29"/>
  <c r="F401" i="29" s="1"/>
  <c r="H401" i="29" s="1"/>
  <c r="E404" i="29"/>
  <c r="F404" i="29" s="1"/>
  <c r="H404" i="29" s="1"/>
  <c r="E407" i="29"/>
  <c r="F407" i="29" s="1"/>
  <c r="H407" i="29" s="1"/>
  <c r="E410" i="29"/>
  <c r="F410" i="29" s="1"/>
  <c r="H410" i="29" s="1"/>
  <c r="E413" i="29"/>
  <c r="F413" i="29" s="1"/>
  <c r="H413" i="29" s="1"/>
  <c r="E416" i="29"/>
  <c r="F416" i="29" s="1"/>
  <c r="H416" i="29" s="1"/>
  <c r="E419" i="29"/>
  <c r="F419" i="29" s="1"/>
  <c r="H419" i="29" s="1"/>
  <c r="E422" i="29"/>
  <c r="F422" i="29" s="1"/>
  <c r="H422" i="29" s="1"/>
  <c r="E425" i="29"/>
  <c r="F425" i="29" s="1"/>
  <c r="H425" i="29" s="1"/>
  <c r="E428" i="29"/>
  <c r="F428" i="29" s="1"/>
  <c r="H428" i="29" s="1"/>
  <c r="E431" i="29"/>
  <c r="F431" i="29" s="1"/>
  <c r="H431" i="29" s="1"/>
  <c r="E434" i="29"/>
  <c r="F434" i="29" s="1"/>
  <c r="H434" i="29" s="1"/>
  <c r="E437" i="29"/>
  <c r="F437" i="29" s="1"/>
  <c r="H437" i="29" s="1"/>
  <c r="E440" i="29"/>
  <c r="F440" i="29" s="1"/>
  <c r="H440" i="29" s="1"/>
  <c r="E443" i="29"/>
  <c r="F443" i="29" s="1"/>
  <c r="H443" i="29" s="1"/>
  <c r="E446" i="29"/>
  <c r="F446" i="29" s="1"/>
  <c r="H446" i="29" s="1"/>
  <c r="E449" i="29"/>
  <c r="F449" i="29" s="1"/>
  <c r="H449" i="29" s="1"/>
  <c r="E452" i="29"/>
  <c r="F452" i="29" s="1"/>
  <c r="H452" i="29" s="1"/>
  <c r="E455" i="29"/>
  <c r="F455" i="29" s="1"/>
  <c r="H455" i="29" s="1"/>
  <c r="E458" i="29"/>
  <c r="F458" i="29" s="1"/>
  <c r="H458" i="29" s="1"/>
  <c r="E461" i="29"/>
  <c r="F461" i="29" s="1"/>
  <c r="H461" i="29" s="1"/>
  <c r="E464" i="29"/>
  <c r="F464" i="29" s="1"/>
  <c r="H464" i="29" s="1"/>
  <c r="E467" i="29"/>
  <c r="F467" i="29" s="1"/>
  <c r="H467" i="29" s="1"/>
  <c r="E397" i="29"/>
  <c r="F397" i="29" s="1"/>
  <c r="H397" i="29" s="1"/>
  <c r="E400" i="29"/>
  <c r="F400" i="29" s="1"/>
  <c r="H400" i="29" s="1"/>
  <c r="E403" i="29"/>
  <c r="F403" i="29" s="1"/>
  <c r="H403" i="29" s="1"/>
  <c r="E406" i="29"/>
  <c r="F406" i="29" s="1"/>
  <c r="H406" i="29" s="1"/>
  <c r="E409" i="29"/>
  <c r="F409" i="29" s="1"/>
  <c r="H409" i="29" s="1"/>
  <c r="E412" i="29"/>
  <c r="F412" i="29" s="1"/>
  <c r="H412" i="29" s="1"/>
  <c r="E415" i="29"/>
  <c r="F415" i="29" s="1"/>
  <c r="H415" i="29" s="1"/>
  <c r="E418" i="29"/>
  <c r="F418" i="29" s="1"/>
  <c r="H418" i="29" s="1"/>
  <c r="E421" i="29"/>
  <c r="F421" i="29" s="1"/>
  <c r="H421" i="29" s="1"/>
  <c r="E424" i="29"/>
  <c r="F424" i="29" s="1"/>
  <c r="H424" i="29" s="1"/>
  <c r="E427" i="29"/>
  <c r="F427" i="29" s="1"/>
  <c r="H427" i="29" s="1"/>
  <c r="E430" i="29"/>
  <c r="F430" i="29" s="1"/>
  <c r="H430" i="29" s="1"/>
  <c r="E433" i="29"/>
  <c r="F433" i="29" s="1"/>
  <c r="H433" i="29" s="1"/>
  <c r="E436" i="29"/>
  <c r="F436" i="29" s="1"/>
  <c r="H436" i="29" s="1"/>
  <c r="E439" i="29"/>
  <c r="F439" i="29" s="1"/>
  <c r="H439" i="29" s="1"/>
  <c r="E442" i="29"/>
  <c r="F442" i="29" s="1"/>
  <c r="H442" i="29" s="1"/>
  <c r="E445" i="29"/>
  <c r="F445" i="29" s="1"/>
  <c r="H445" i="29" s="1"/>
  <c r="E448" i="29"/>
  <c r="F448" i="29" s="1"/>
  <c r="H448" i="29" s="1"/>
  <c r="E451" i="29"/>
  <c r="F451" i="29" s="1"/>
  <c r="H451" i="29" s="1"/>
  <c r="E454" i="29"/>
  <c r="F454" i="29" s="1"/>
  <c r="H454" i="29" s="1"/>
  <c r="E457" i="29"/>
  <c r="F457" i="29" s="1"/>
  <c r="H457" i="29" s="1"/>
  <c r="E460" i="29"/>
  <c r="F460" i="29" s="1"/>
  <c r="H460" i="29" s="1"/>
  <c r="E463" i="29"/>
  <c r="F463" i="29" s="1"/>
  <c r="H463" i="29" s="1"/>
  <c r="E466" i="29"/>
  <c r="F466" i="29" s="1"/>
  <c r="H466" i="29" s="1"/>
  <c r="E469" i="29"/>
  <c r="F469" i="29" s="1"/>
  <c r="H469" i="29" s="1"/>
  <c r="H359" i="29"/>
  <c r="H388" i="29"/>
  <c r="H374" i="29"/>
  <c r="H373" i="29"/>
  <c r="H353" i="29"/>
  <c r="H389" i="29"/>
  <c r="H362" i="29"/>
  <c r="H377" i="29"/>
  <c r="H371" i="29"/>
  <c r="H380" i="29"/>
  <c r="H379" i="29"/>
  <c r="H386" i="29"/>
  <c r="E354" i="29"/>
  <c r="F354" i="29" s="1"/>
  <c r="H354" i="29" s="1"/>
  <c r="E357" i="29"/>
  <c r="F357" i="29" s="1"/>
  <c r="H357" i="29" s="1"/>
  <c r="E360" i="29"/>
  <c r="F360" i="29" s="1"/>
  <c r="H360" i="29" s="1"/>
  <c r="E363" i="29"/>
  <c r="F363" i="29" s="1"/>
  <c r="H363" i="29" s="1"/>
  <c r="E366" i="29"/>
  <c r="F366" i="29" s="1"/>
  <c r="H366" i="29" s="1"/>
  <c r="E369" i="29"/>
  <c r="F369" i="29" s="1"/>
  <c r="H369" i="29" s="1"/>
  <c r="E372" i="29"/>
  <c r="F372" i="29" s="1"/>
  <c r="H372" i="29" s="1"/>
  <c r="E375" i="29"/>
  <c r="F375" i="29" s="1"/>
  <c r="H375" i="29" s="1"/>
  <c r="E378" i="29"/>
  <c r="F378" i="29" s="1"/>
  <c r="H378" i="29" s="1"/>
  <c r="E381" i="29"/>
  <c r="F381" i="29" s="1"/>
  <c r="H381" i="29" s="1"/>
  <c r="E384" i="29"/>
  <c r="F384" i="29" s="1"/>
  <c r="H384" i="29" s="1"/>
  <c r="E387" i="29"/>
  <c r="F387" i="29" s="1"/>
  <c r="H387" i="29" s="1"/>
  <c r="E390" i="29"/>
  <c r="F390" i="29" s="1"/>
  <c r="H390" i="29" s="1"/>
  <c r="E393" i="29"/>
  <c r="F393" i="29" s="1"/>
  <c r="H393" i="29" s="1"/>
  <c r="E394" i="29"/>
  <c r="F394" i="29" s="1"/>
  <c r="H394" i="29" s="1"/>
  <c r="E305" i="29"/>
  <c r="F305" i="29" s="1"/>
  <c r="H305" i="29" s="1"/>
  <c r="E308" i="29"/>
  <c r="F308" i="29" s="1"/>
  <c r="H308" i="29" s="1"/>
  <c r="E311" i="29"/>
  <c r="F311" i="29" s="1"/>
  <c r="H311" i="29" s="1"/>
  <c r="E314" i="29"/>
  <c r="F314" i="29" s="1"/>
  <c r="H314" i="29" s="1"/>
  <c r="E317" i="29"/>
  <c r="F317" i="29" s="1"/>
  <c r="H317" i="29" s="1"/>
  <c r="E320" i="29"/>
  <c r="F320" i="29" s="1"/>
  <c r="H320" i="29" s="1"/>
  <c r="E323" i="29"/>
  <c r="F323" i="29" s="1"/>
  <c r="H323" i="29" s="1"/>
  <c r="E326" i="29"/>
  <c r="F326" i="29" s="1"/>
  <c r="H326" i="29" s="1"/>
  <c r="E329" i="29"/>
  <c r="F329" i="29" s="1"/>
  <c r="H329" i="29" s="1"/>
  <c r="E332" i="29"/>
  <c r="F332" i="29" s="1"/>
  <c r="H332" i="29" s="1"/>
  <c r="E335" i="29"/>
  <c r="F335" i="29" s="1"/>
  <c r="H335" i="29" s="1"/>
  <c r="E338" i="29"/>
  <c r="F338" i="29" s="1"/>
  <c r="H338" i="29" s="1"/>
  <c r="E341" i="29"/>
  <c r="F341" i="29" s="1"/>
  <c r="H341" i="29" s="1"/>
  <c r="E344" i="29"/>
  <c r="F344" i="29" s="1"/>
  <c r="H344" i="29" s="1"/>
  <c r="E347" i="29"/>
  <c r="F347" i="29" s="1"/>
  <c r="H347" i="29" s="1"/>
  <c r="E350" i="29"/>
  <c r="F350" i="29" s="1"/>
  <c r="H350" i="29" s="1"/>
  <c r="H288" i="29"/>
  <c r="H297" i="29"/>
  <c r="H285" i="29"/>
  <c r="H294" i="29"/>
  <c r="H303" i="29"/>
  <c r="E304" i="29"/>
  <c r="F304" i="29" s="1"/>
  <c r="H304" i="29" s="1"/>
  <c r="E283" i="29"/>
  <c r="F283" i="29" s="1"/>
  <c r="H283" i="29" s="1"/>
  <c r="E286" i="29"/>
  <c r="F286" i="29" s="1"/>
  <c r="H286" i="29" s="1"/>
  <c r="E289" i="29"/>
  <c r="F289" i="29" s="1"/>
  <c r="H289" i="29" s="1"/>
  <c r="E292" i="29"/>
  <c r="F292" i="29" s="1"/>
  <c r="H292" i="29" s="1"/>
  <c r="E295" i="29"/>
  <c r="F295" i="29" s="1"/>
  <c r="H295" i="29" s="1"/>
  <c r="E298" i="29"/>
  <c r="F298" i="29" s="1"/>
  <c r="H298" i="29" s="1"/>
  <c r="E301" i="29"/>
  <c r="F301" i="29" s="1"/>
  <c r="H301" i="29" s="1"/>
  <c r="E281" i="29"/>
  <c r="F281" i="29" s="1"/>
  <c r="H281" i="29" s="1"/>
  <c r="E284" i="29"/>
  <c r="F284" i="29" s="1"/>
  <c r="H284" i="29" s="1"/>
  <c r="E287" i="29"/>
  <c r="F287" i="29" s="1"/>
  <c r="H287" i="29" s="1"/>
  <c r="E290" i="29"/>
  <c r="F290" i="29" s="1"/>
  <c r="H290" i="29" s="1"/>
  <c r="E293" i="29"/>
  <c r="F293" i="29" s="1"/>
  <c r="H293" i="29" s="1"/>
  <c r="E296" i="29"/>
  <c r="F296" i="29" s="1"/>
  <c r="H296" i="29" s="1"/>
  <c r="E299" i="29"/>
  <c r="F299" i="29" s="1"/>
  <c r="H299" i="29" s="1"/>
  <c r="E302" i="29"/>
  <c r="F302" i="29" s="1"/>
  <c r="H302" i="29" s="1"/>
  <c r="H150" i="29"/>
  <c r="H195" i="29"/>
  <c r="H204" i="29"/>
  <c r="H213" i="29"/>
  <c r="H222" i="29"/>
  <c r="H241" i="29"/>
  <c r="H147" i="29"/>
  <c r="H244" i="29"/>
  <c r="H250" i="29"/>
  <c r="H256" i="29"/>
  <c r="H262" i="29"/>
  <c r="H274" i="29"/>
  <c r="H268" i="29"/>
  <c r="H246" i="29"/>
  <c r="H247" i="29"/>
  <c r="H253" i="29"/>
  <c r="H259" i="29"/>
  <c r="H265" i="29"/>
  <c r="H271" i="29"/>
  <c r="H277" i="29"/>
  <c r="E243" i="29"/>
  <c r="F243" i="29" s="1"/>
  <c r="H243" i="29" s="1"/>
  <c r="E279" i="29"/>
  <c r="F279" i="29" s="1"/>
  <c r="H279" i="29" s="1"/>
  <c r="H233" i="29"/>
  <c r="H228" i="29"/>
  <c r="H236" i="29"/>
  <c r="H230" i="29"/>
  <c r="H239" i="29"/>
  <c r="E227" i="29"/>
  <c r="F227" i="29" s="1"/>
  <c r="H227" i="29" s="1"/>
  <c r="E229" i="29"/>
  <c r="F229" i="29" s="1"/>
  <c r="H229" i="29" s="1"/>
  <c r="E232" i="29"/>
  <c r="F232" i="29" s="1"/>
  <c r="H232" i="29" s="1"/>
  <c r="E235" i="29"/>
  <c r="F235" i="29" s="1"/>
  <c r="H235" i="29" s="1"/>
  <c r="E238" i="29"/>
  <c r="F238" i="29" s="1"/>
  <c r="H238" i="29" s="1"/>
  <c r="E226" i="29"/>
  <c r="F226" i="29" s="1"/>
  <c r="H226" i="29" s="1"/>
  <c r="E224" i="29"/>
  <c r="F224" i="29" s="1"/>
  <c r="H224" i="29" s="1"/>
  <c r="E231" i="29"/>
  <c r="F231" i="29" s="1"/>
  <c r="H231" i="29" s="1"/>
  <c r="E234" i="29"/>
  <c r="F234" i="29" s="1"/>
  <c r="H234" i="29" s="1"/>
  <c r="E237" i="29"/>
  <c r="F237" i="29" s="1"/>
  <c r="H237" i="29" s="1"/>
  <c r="E240" i="29"/>
  <c r="F240" i="29" s="1"/>
  <c r="H240" i="29" s="1"/>
  <c r="H216" i="29"/>
  <c r="H192" i="29"/>
  <c r="H201" i="29"/>
  <c r="H210" i="29"/>
  <c r="H219" i="29"/>
  <c r="H189" i="29"/>
  <c r="H198" i="29"/>
  <c r="H207" i="29"/>
  <c r="E191" i="29"/>
  <c r="F191" i="29" s="1"/>
  <c r="H191" i="29" s="1"/>
  <c r="E194" i="29"/>
  <c r="F194" i="29" s="1"/>
  <c r="H194" i="29" s="1"/>
  <c r="E197" i="29"/>
  <c r="F197" i="29" s="1"/>
  <c r="H197" i="29" s="1"/>
  <c r="E200" i="29"/>
  <c r="F200" i="29" s="1"/>
  <c r="H200" i="29" s="1"/>
  <c r="E203" i="29"/>
  <c r="F203" i="29" s="1"/>
  <c r="H203" i="29" s="1"/>
  <c r="E206" i="29"/>
  <c r="F206" i="29" s="1"/>
  <c r="H206" i="29" s="1"/>
  <c r="E209" i="29"/>
  <c r="F209" i="29" s="1"/>
  <c r="H209" i="29" s="1"/>
  <c r="E212" i="29"/>
  <c r="F212" i="29" s="1"/>
  <c r="H212" i="29" s="1"/>
  <c r="E215" i="29"/>
  <c r="F215" i="29" s="1"/>
  <c r="H215" i="29" s="1"/>
  <c r="E218" i="29"/>
  <c r="F218" i="29" s="1"/>
  <c r="H218" i="29" s="1"/>
  <c r="E221" i="29"/>
  <c r="F221" i="29" s="1"/>
  <c r="H221" i="29" s="1"/>
  <c r="E190" i="29"/>
  <c r="F190" i="29" s="1"/>
  <c r="H190" i="29" s="1"/>
  <c r="E193" i="29"/>
  <c r="F193" i="29" s="1"/>
  <c r="H193" i="29" s="1"/>
  <c r="E196" i="29"/>
  <c r="F196" i="29" s="1"/>
  <c r="H196" i="29" s="1"/>
  <c r="E199" i="29"/>
  <c r="F199" i="29" s="1"/>
  <c r="H199" i="29" s="1"/>
  <c r="E202" i="29"/>
  <c r="F202" i="29" s="1"/>
  <c r="H202" i="29" s="1"/>
  <c r="E205" i="29"/>
  <c r="F205" i="29" s="1"/>
  <c r="H205" i="29" s="1"/>
  <c r="E208" i="29"/>
  <c r="F208" i="29" s="1"/>
  <c r="H208" i="29" s="1"/>
  <c r="E211" i="29"/>
  <c r="F211" i="29" s="1"/>
  <c r="H211" i="29" s="1"/>
  <c r="E214" i="29"/>
  <c r="F214" i="29" s="1"/>
  <c r="H214" i="29" s="1"/>
  <c r="E217" i="29"/>
  <c r="F217" i="29" s="1"/>
  <c r="H217" i="29" s="1"/>
  <c r="E220" i="29"/>
  <c r="F220" i="29" s="1"/>
  <c r="H220" i="29" s="1"/>
  <c r="E223" i="29"/>
  <c r="F223" i="29" s="1"/>
  <c r="H223" i="29" s="1"/>
  <c r="H173" i="29"/>
  <c r="H182" i="29"/>
  <c r="H167" i="29"/>
  <c r="H170" i="29"/>
  <c r="H179" i="29"/>
  <c r="H188" i="29"/>
  <c r="E166" i="29"/>
  <c r="F166" i="29" s="1"/>
  <c r="H166" i="29" s="1"/>
  <c r="E169" i="29"/>
  <c r="F169" i="29" s="1"/>
  <c r="H169" i="29" s="1"/>
  <c r="E172" i="29"/>
  <c r="F172" i="29" s="1"/>
  <c r="H172" i="29" s="1"/>
  <c r="E175" i="29"/>
  <c r="F175" i="29" s="1"/>
  <c r="H175" i="29" s="1"/>
  <c r="E178" i="29"/>
  <c r="F178" i="29" s="1"/>
  <c r="H178" i="29" s="1"/>
  <c r="E181" i="29"/>
  <c r="F181" i="29" s="1"/>
  <c r="H181" i="29" s="1"/>
  <c r="E184" i="29"/>
  <c r="F184" i="29" s="1"/>
  <c r="H184" i="29" s="1"/>
  <c r="E187" i="29"/>
  <c r="F187" i="29" s="1"/>
  <c r="H187" i="29" s="1"/>
  <c r="H159" i="29"/>
  <c r="H131" i="29"/>
  <c r="H153" i="29"/>
  <c r="H144" i="29"/>
  <c r="H156" i="29"/>
  <c r="H128" i="29"/>
  <c r="E127" i="29"/>
  <c r="F127" i="29" s="1"/>
  <c r="H127" i="29" s="1"/>
  <c r="E130" i="29"/>
  <c r="F130" i="29" s="1"/>
  <c r="H130" i="29" s="1"/>
  <c r="E133" i="29"/>
  <c r="F133" i="29" s="1"/>
  <c r="H133" i="29" s="1"/>
  <c r="E136" i="29"/>
  <c r="F136" i="29" s="1"/>
  <c r="H136" i="29" s="1"/>
  <c r="E139" i="29"/>
  <c r="F139" i="29" s="1"/>
  <c r="H139" i="29" s="1"/>
  <c r="E142" i="29"/>
  <c r="F142" i="29" s="1"/>
  <c r="H142" i="29" s="1"/>
  <c r="E145" i="29"/>
  <c r="F145" i="29" s="1"/>
  <c r="H145" i="29" s="1"/>
  <c r="E148" i="29"/>
  <c r="F148" i="29" s="1"/>
  <c r="H148" i="29" s="1"/>
  <c r="E151" i="29"/>
  <c r="F151" i="29" s="1"/>
  <c r="H151" i="29" s="1"/>
  <c r="E154" i="29"/>
  <c r="F154" i="29" s="1"/>
  <c r="H154" i="29" s="1"/>
  <c r="E157" i="29"/>
  <c r="F157" i="29" s="1"/>
  <c r="H157" i="29" s="1"/>
  <c r="E160" i="29"/>
  <c r="F160" i="29" s="1"/>
  <c r="H160" i="29" s="1"/>
  <c r="E163" i="29"/>
  <c r="F163" i="29" s="1"/>
  <c r="H163" i="29" s="1"/>
  <c r="E162" i="29"/>
  <c r="F162" i="29" s="1"/>
  <c r="H162" i="29" s="1"/>
  <c r="E165" i="29"/>
  <c r="F165" i="29" s="1"/>
  <c r="H165" i="29" s="1"/>
  <c r="H119" i="29"/>
  <c r="H101" i="29"/>
  <c r="H104" i="29"/>
  <c r="H113" i="29"/>
  <c r="H122" i="29"/>
  <c r="H110" i="29"/>
  <c r="H107" i="29"/>
  <c r="H116" i="29"/>
  <c r="H125" i="29"/>
  <c r="E100" i="29"/>
  <c r="F100" i="29" s="1"/>
  <c r="H100" i="29" s="1"/>
  <c r="E103" i="29"/>
  <c r="F103" i="29" s="1"/>
  <c r="H103" i="29" s="1"/>
  <c r="E106" i="29"/>
  <c r="F106" i="29" s="1"/>
  <c r="H106" i="29" s="1"/>
  <c r="E109" i="29"/>
  <c r="F109" i="29" s="1"/>
  <c r="H109" i="29" s="1"/>
  <c r="E112" i="29"/>
  <c r="F112" i="29" s="1"/>
  <c r="H112" i="29" s="1"/>
  <c r="E115" i="29"/>
  <c r="F115" i="29" s="1"/>
  <c r="H115" i="29" s="1"/>
  <c r="E118" i="29"/>
  <c r="F118" i="29" s="1"/>
  <c r="H118" i="29" s="1"/>
  <c r="E121" i="29"/>
  <c r="F121" i="29" s="1"/>
  <c r="H121" i="29" s="1"/>
  <c r="E124" i="29"/>
  <c r="F124" i="29" s="1"/>
  <c r="H124" i="29" s="1"/>
  <c r="E102" i="29"/>
  <c r="F102" i="29" s="1"/>
  <c r="H102" i="29" s="1"/>
  <c r="E105" i="29"/>
  <c r="F105" i="29" s="1"/>
  <c r="H105" i="29" s="1"/>
  <c r="E108" i="29"/>
  <c r="F108" i="29" s="1"/>
  <c r="H108" i="29" s="1"/>
  <c r="E111" i="29"/>
  <c r="F111" i="29" s="1"/>
  <c r="H111" i="29" s="1"/>
  <c r="E114" i="29"/>
  <c r="F114" i="29" s="1"/>
  <c r="H114" i="29" s="1"/>
  <c r="E117" i="29"/>
  <c r="F117" i="29" s="1"/>
  <c r="H117" i="29" s="1"/>
  <c r="E120" i="29"/>
  <c r="F120" i="29" s="1"/>
  <c r="H120" i="29" s="1"/>
  <c r="E123" i="29"/>
  <c r="F123" i="29" s="1"/>
  <c r="H123" i="29" s="1"/>
  <c r="E126" i="29"/>
  <c r="F126" i="29" s="1"/>
  <c r="H126" i="29" s="1"/>
  <c r="H36" i="11"/>
  <c r="H80" i="11"/>
  <c r="H92" i="11"/>
  <c r="H71" i="11"/>
  <c r="H83" i="11"/>
  <c r="H95" i="11"/>
  <c r="H85" i="11"/>
  <c r="H91" i="11"/>
  <c r="H73" i="11"/>
  <c r="H76" i="11"/>
  <c r="H82" i="11"/>
  <c r="H88" i="11"/>
  <c r="H94" i="11"/>
  <c r="H79" i="11"/>
  <c r="H55" i="11"/>
  <c r="H47" i="11"/>
  <c r="H66" i="11"/>
  <c r="H63" i="11"/>
  <c r="E53" i="11"/>
  <c r="F53" i="11" s="1"/>
  <c r="H53" i="11" s="1"/>
  <c r="E58" i="11"/>
  <c r="F58" i="11" s="1"/>
  <c r="H58" i="11" s="1"/>
  <c r="E69" i="11"/>
  <c r="F69" i="11" s="1"/>
  <c r="H69" i="11" s="1"/>
  <c r="E55" i="11"/>
  <c r="F55" i="11" s="1"/>
  <c r="E62" i="11"/>
  <c r="F62" i="11" s="1"/>
  <c r="H62" i="11" s="1"/>
  <c r="E57" i="11"/>
  <c r="F57" i="11" s="1"/>
  <c r="H57" i="11" s="1"/>
  <c r="H42" i="11"/>
  <c r="H40" i="11"/>
  <c r="H43" i="11"/>
  <c r="H39" i="11"/>
  <c r="E45" i="11"/>
  <c r="F45" i="11" s="1"/>
  <c r="H45" i="11" s="1"/>
  <c r="E44" i="11"/>
  <c r="F44" i="11" s="1"/>
  <c r="H44" i="11" s="1"/>
  <c r="E42" i="11"/>
  <c r="F42" i="11" s="1"/>
  <c r="H23" i="11"/>
  <c r="H22" i="11"/>
  <c r="H27" i="11"/>
  <c r="H28" i="11"/>
  <c r="H37" i="11"/>
  <c r="H33" i="11"/>
  <c r="H34" i="11"/>
  <c r="H29" i="11"/>
  <c r="H24" i="11"/>
  <c r="H25" i="11"/>
  <c r="H35" i="11"/>
  <c r="H30" i="11"/>
  <c r="H31" i="11"/>
  <c r="H26" i="11"/>
  <c r="H32" i="11"/>
  <c r="H38" i="11"/>
  <c r="H12" i="11"/>
  <c r="H18" i="11"/>
  <c r="H17" i="11"/>
  <c r="H14" i="11"/>
  <c r="H15" i="11"/>
  <c r="H16" i="11"/>
  <c r="H11" i="11"/>
  <c r="H20" i="11"/>
  <c r="H21" i="11"/>
  <c r="H13" i="11"/>
  <c r="E55" i="45"/>
  <c r="F55" i="45" s="1"/>
  <c r="H55" i="45" s="1"/>
  <c r="E56" i="45"/>
  <c r="F56" i="45" s="1"/>
  <c r="H56" i="45" s="1"/>
  <c r="G59" i="45" l="1"/>
  <c r="E59" i="45"/>
  <c r="F59" i="45" s="1"/>
  <c r="G61" i="45"/>
  <c r="E61" i="45"/>
  <c r="F61" i="45" s="1"/>
  <c r="G60" i="45"/>
  <c r="E60" i="45"/>
  <c r="F60" i="45" s="1"/>
  <c r="G58" i="45"/>
  <c r="E58" i="45"/>
  <c r="F58" i="45" s="1"/>
  <c r="G57" i="45"/>
  <c r="E57" i="45"/>
  <c r="F57" i="45" s="1"/>
  <c r="G63" i="45"/>
  <c r="E63" i="45" s="1"/>
  <c r="F63" i="45" s="1"/>
  <c r="G62" i="45"/>
  <c r="E62" i="45" s="1"/>
  <c r="F62" i="45" s="1"/>
  <c r="G49" i="45"/>
  <c r="G53" i="45"/>
  <c r="E53" i="45" s="1"/>
  <c r="F53" i="45" s="1"/>
  <c r="G52" i="45"/>
  <c r="E52" i="45" s="1"/>
  <c r="F52" i="45" s="1"/>
  <c r="G51" i="45"/>
  <c r="E51" i="45" s="1"/>
  <c r="F51" i="45" s="1"/>
  <c r="G50" i="45"/>
  <c r="E50" i="45" s="1"/>
  <c r="F50" i="45" s="1"/>
  <c r="H50" i="45" s="1"/>
  <c r="G48" i="45"/>
  <c r="E49" i="45" l="1"/>
  <c r="F49" i="45" s="1"/>
  <c r="H49" i="45" s="1"/>
  <c r="H57" i="45"/>
  <c r="H58" i="45"/>
  <c r="H60" i="45"/>
  <c r="H61" i="45"/>
  <c r="H59" i="45"/>
  <c r="H63" i="45"/>
  <c r="H62" i="45"/>
  <c r="H51" i="45"/>
  <c r="H52" i="45"/>
  <c r="H53" i="45"/>
  <c r="E48" i="45"/>
  <c r="F48" i="45" s="1"/>
  <c r="H48" i="45" s="1"/>
  <c r="G27" i="45"/>
  <c r="G26" i="45"/>
  <c r="G25" i="45"/>
  <c r="E25" i="45"/>
  <c r="F25" i="45" s="1"/>
  <c r="G24" i="45"/>
  <c r="G28" i="45"/>
  <c r="G9" i="45"/>
  <c r="E9" i="45"/>
  <c r="G8" i="45"/>
  <c r="E8" i="45"/>
  <c r="G7" i="45"/>
  <c r="E7" i="45"/>
  <c r="F7" i="45" s="1"/>
  <c r="G6" i="45"/>
  <c r="E6" i="45"/>
  <c r="G4" i="45"/>
  <c r="E4" i="45"/>
  <c r="G3" i="45"/>
  <c r="E3" i="45"/>
  <c r="G2" i="45"/>
  <c r="E2" i="45"/>
  <c r="F2" i="45" s="1"/>
  <c r="G11" i="45"/>
  <c r="E11" i="45"/>
  <c r="G5" i="45"/>
  <c r="E5" i="45"/>
  <c r="F5" i="45" s="1"/>
  <c r="G10" i="45"/>
  <c r="E10" i="45"/>
  <c r="H25" i="45" l="1"/>
  <c r="E26" i="45"/>
  <c r="F26" i="45" s="1"/>
  <c r="H26" i="45" s="1"/>
  <c r="E28" i="45"/>
  <c r="F28" i="45" s="1"/>
  <c r="H28" i="45" s="1"/>
  <c r="E24" i="45"/>
  <c r="F24" i="45" s="1"/>
  <c r="H24" i="45" s="1"/>
  <c r="E27" i="45"/>
  <c r="F27" i="45" s="1"/>
  <c r="H27" i="45" s="1"/>
  <c r="H5" i="45"/>
  <c r="H7" i="45"/>
  <c r="H2" i="45"/>
  <c r="F3" i="45"/>
  <c r="H3" i="45" s="1"/>
  <c r="F4" i="45"/>
  <c r="H4" i="45" s="1"/>
  <c r="F11" i="45"/>
  <c r="H11" i="45" s="1"/>
  <c r="F8" i="45"/>
  <c r="H8" i="45" s="1"/>
  <c r="F10" i="45"/>
  <c r="H10" i="45" s="1"/>
  <c r="F6" i="45"/>
  <c r="H6" i="45" s="1"/>
  <c r="F9" i="45"/>
  <c r="H9" i="45" s="1"/>
  <c r="G36" i="29" l="1"/>
  <c r="E36" i="29" s="1"/>
  <c r="G35" i="29"/>
  <c r="G34" i="29"/>
  <c r="E34" i="29" s="1"/>
  <c r="F34" i="29" s="1"/>
  <c r="H34" i="29" s="1"/>
  <c r="G33" i="29"/>
  <c r="G32" i="29"/>
  <c r="E32" i="29" s="1"/>
  <c r="G31" i="29"/>
  <c r="G30" i="29"/>
  <c r="E30" i="29" s="1"/>
  <c r="G29" i="29"/>
  <c r="G28" i="29"/>
  <c r="E28" i="29" s="1"/>
  <c r="F28" i="29" s="1"/>
  <c r="H28" i="29" s="1"/>
  <c r="G27" i="29"/>
  <c r="G26" i="29"/>
  <c r="E26" i="29" s="1"/>
  <c r="G25" i="29"/>
  <c r="E25" i="29" s="1"/>
  <c r="G24" i="29"/>
  <c r="E24" i="29" s="1"/>
  <c r="F24" i="29" s="1"/>
  <c r="G23" i="29"/>
  <c r="E23" i="29" s="1"/>
  <c r="G22" i="29"/>
  <c r="E22" i="29" s="1"/>
  <c r="F22" i="29" s="1"/>
  <c r="H22" i="29" s="1"/>
  <c r="G21" i="29"/>
  <c r="G20" i="29"/>
  <c r="G19" i="29"/>
  <c r="E19" i="29" s="1"/>
  <c r="G18" i="29"/>
  <c r="E18" i="29" s="1"/>
  <c r="F18" i="29" s="1"/>
  <c r="H18" i="29" s="1"/>
  <c r="G17" i="29"/>
  <c r="G16" i="29"/>
  <c r="E16" i="29" s="1"/>
  <c r="G15" i="29"/>
  <c r="G14" i="29"/>
  <c r="E14" i="29" s="1"/>
  <c r="G13" i="29"/>
  <c r="G12" i="29"/>
  <c r="E12" i="29" s="1"/>
  <c r="F12" i="29" s="1"/>
  <c r="H12" i="29" s="1"/>
  <c r="G11" i="29"/>
  <c r="G10" i="29"/>
  <c r="E10" i="29" s="1"/>
  <c r="G9" i="29"/>
  <c r="G8" i="29"/>
  <c r="E8" i="29" s="1"/>
  <c r="G7" i="29"/>
  <c r="G6" i="29"/>
  <c r="E6" i="29" s="1"/>
  <c r="F6" i="29" s="1"/>
  <c r="H6" i="29" s="1"/>
  <c r="G5" i="29"/>
  <c r="G4" i="29"/>
  <c r="E4" i="29" s="1"/>
  <c r="G3" i="29"/>
  <c r="G2" i="29"/>
  <c r="E2" i="29" s="1"/>
  <c r="G74" i="20"/>
  <c r="E74" i="20" s="1"/>
  <c r="G73" i="20"/>
  <c r="E73" i="20" s="1"/>
  <c r="G72" i="20"/>
  <c r="E72" i="20" s="1"/>
  <c r="G71" i="20"/>
  <c r="E71" i="20" s="1"/>
  <c r="G130" i="20"/>
  <c r="E130" i="20" s="1"/>
  <c r="G99" i="20"/>
  <c r="E99" i="20" s="1"/>
  <c r="G112" i="20"/>
  <c r="E112" i="20" s="1"/>
  <c r="G94" i="20"/>
  <c r="E94" i="20" s="1"/>
  <c r="G98" i="20"/>
  <c r="E98" i="20" s="1"/>
  <c r="G117" i="20"/>
  <c r="E117" i="20" s="1"/>
  <c r="G116" i="20"/>
  <c r="E116" i="20" s="1"/>
  <c r="G111" i="20"/>
  <c r="E111" i="20" s="1"/>
  <c r="G110" i="20"/>
  <c r="E110" i="20" s="1"/>
  <c r="G93" i="20"/>
  <c r="E93" i="20" s="1"/>
  <c r="G109" i="20"/>
  <c r="E109" i="20" s="1"/>
  <c r="G108" i="20"/>
  <c r="E108" i="20" s="1"/>
  <c r="G126" i="20"/>
  <c r="E126" i="20" s="1"/>
  <c r="G80" i="20"/>
  <c r="E80" i="20" s="1"/>
  <c r="G92" i="20"/>
  <c r="E92" i="20" s="1"/>
  <c r="G79" i="20"/>
  <c r="E79" i="20" s="1"/>
  <c r="G78" i="20"/>
  <c r="E78" i="20" s="1"/>
  <c r="G77" i="20"/>
  <c r="E77" i="20" s="1"/>
  <c r="G76" i="20"/>
  <c r="E76" i="20" s="1"/>
  <c r="G120" i="20"/>
  <c r="E120" i="20" s="1"/>
  <c r="G91" i="20"/>
  <c r="E91" i="20" s="1"/>
  <c r="G90" i="20"/>
  <c r="E90" i="20" s="1"/>
  <c r="G89" i="20"/>
  <c r="E89" i="20" s="1"/>
  <c r="G107" i="20"/>
  <c r="E107" i="20" s="1"/>
  <c r="G96" i="20"/>
  <c r="E96" i="20" s="1"/>
  <c r="G88" i="20"/>
  <c r="E88" i="20" s="1"/>
  <c r="G87" i="20"/>
  <c r="E87" i="20" s="1"/>
  <c r="G86" i="20"/>
  <c r="E86" i="20" s="1"/>
  <c r="G85" i="20"/>
  <c r="E85" i="20" s="1"/>
  <c r="G97" i="20"/>
  <c r="E97" i="20" s="1"/>
  <c r="G104" i="20"/>
  <c r="E104" i="20" s="1"/>
  <c r="G103" i="20"/>
  <c r="E103" i="20" s="1"/>
  <c r="G119" i="20"/>
  <c r="E119" i="20" s="1"/>
  <c r="G118" i="20"/>
  <c r="E118" i="20" s="1"/>
  <c r="G115" i="20"/>
  <c r="E115" i="20" s="1"/>
  <c r="G114" i="20"/>
  <c r="E114" i="20" s="1"/>
  <c r="G102" i="20"/>
  <c r="E102" i="20" s="1"/>
  <c r="G101" i="20"/>
  <c r="E101" i="20" s="1"/>
  <c r="G100" i="20"/>
  <c r="E100" i="20" s="1"/>
  <c r="G106" i="20"/>
  <c r="E106" i="20" s="1"/>
  <c r="G105" i="20"/>
  <c r="E105" i="20" s="1"/>
  <c r="G95" i="20"/>
  <c r="E95" i="20" s="1"/>
  <c r="G125" i="20"/>
  <c r="E125" i="20" s="1"/>
  <c r="G84" i="20"/>
  <c r="E84" i="20" s="1"/>
  <c r="G129" i="20"/>
  <c r="E129" i="20" s="1"/>
  <c r="G113" i="20"/>
  <c r="E113" i="20" s="1"/>
  <c r="G75" i="20"/>
  <c r="E75" i="20" s="1"/>
  <c r="G124" i="20"/>
  <c r="E124" i="20" s="1"/>
  <c r="G123" i="20"/>
  <c r="E123" i="20" s="1"/>
  <c r="G83" i="20"/>
  <c r="E83" i="20" s="1"/>
  <c r="G122" i="20"/>
  <c r="E122" i="20" s="1"/>
  <c r="G121" i="20"/>
  <c r="E121" i="20" s="1"/>
  <c r="G81" i="20"/>
  <c r="E81" i="20" s="1"/>
  <c r="G131" i="20"/>
  <c r="E131" i="20" s="1"/>
  <c r="G128" i="20"/>
  <c r="E128" i="20" s="1"/>
  <c r="G82" i="20"/>
  <c r="E82" i="20" s="1"/>
  <c r="G127" i="20"/>
  <c r="E127" i="20" s="1"/>
  <c r="G70" i="20"/>
  <c r="G69" i="20"/>
  <c r="E69" i="20" s="1"/>
  <c r="F69" i="20" s="1"/>
  <c r="G68" i="20"/>
  <c r="G67" i="20"/>
  <c r="E67" i="20" s="1"/>
  <c r="F67" i="20" s="1"/>
  <c r="G66" i="20"/>
  <c r="G65" i="20"/>
  <c r="E65" i="20" s="1"/>
  <c r="F65" i="20" s="1"/>
  <c r="G64" i="20"/>
  <c r="G63" i="20"/>
  <c r="E63" i="20" s="1"/>
  <c r="F63" i="20" s="1"/>
  <c r="G62" i="20"/>
  <c r="G61" i="20"/>
  <c r="E61" i="20" s="1"/>
  <c r="F61" i="20" s="1"/>
  <c r="G60" i="20"/>
  <c r="G59" i="20"/>
  <c r="E59" i="20" s="1"/>
  <c r="F59" i="20" s="1"/>
  <c r="G58" i="20"/>
  <c r="G57" i="20"/>
  <c r="E57" i="20" s="1"/>
  <c r="F57" i="20" s="1"/>
  <c r="H57" i="20" s="1"/>
  <c r="G56" i="20"/>
  <c r="E56" i="20" s="1"/>
  <c r="G55" i="20"/>
  <c r="E55" i="20" s="1"/>
  <c r="F55" i="20" s="1"/>
  <c r="H55" i="20" s="1"/>
  <c r="G54" i="20"/>
  <c r="E54" i="20" s="1"/>
  <c r="G53" i="20"/>
  <c r="E53" i="20" s="1"/>
  <c r="F53" i="20" s="1"/>
  <c r="H53" i="20" s="1"/>
  <c r="G52" i="20"/>
  <c r="E52" i="20" s="1"/>
  <c r="G51" i="20"/>
  <c r="E51" i="20" s="1"/>
  <c r="F51" i="20" s="1"/>
  <c r="H51" i="20" s="1"/>
  <c r="G50" i="20"/>
  <c r="E50" i="20" s="1"/>
  <c r="G49" i="20"/>
  <c r="E49" i="20" s="1"/>
  <c r="F49" i="20" s="1"/>
  <c r="H49" i="20" s="1"/>
  <c r="G48" i="20"/>
  <c r="E48" i="20" s="1"/>
  <c r="G47" i="20"/>
  <c r="G46" i="20"/>
  <c r="E46" i="20" s="1"/>
  <c r="G45" i="20"/>
  <c r="E45" i="20" s="1"/>
  <c r="F45" i="20" s="1"/>
  <c r="H45" i="20" s="1"/>
  <c r="G44" i="20"/>
  <c r="E44" i="20" s="1"/>
  <c r="G43" i="20"/>
  <c r="E43" i="20" s="1"/>
  <c r="F43" i="20" s="1"/>
  <c r="H43" i="20" s="1"/>
  <c r="G42" i="20"/>
  <c r="E42" i="20" s="1"/>
  <c r="G41" i="20"/>
  <c r="E41" i="20" s="1"/>
  <c r="F41" i="20" s="1"/>
  <c r="H41" i="20" s="1"/>
  <c r="G40" i="20"/>
  <c r="E40" i="20" s="1"/>
  <c r="G39" i="20"/>
  <c r="E39" i="20" s="1"/>
  <c r="F39" i="20" s="1"/>
  <c r="H39" i="20" s="1"/>
  <c r="G38" i="20"/>
  <c r="E38" i="20" s="1"/>
  <c r="G37" i="20"/>
  <c r="E37" i="20" s="1"/>
  <c r="F37" i="20" s="1"/>
  <c r="H37" i="20" s="1"/>
  <c r="G36" i="20"/>
  <c r="E36" i="20" s="1"/>
  <c r="G35" i="20"/>
  <c r="E35" i="20" s="1"/>
  <c r="F35" i="20" s="1"/>
  <c r="H35" i="20" s="1"/>
  <c r="G34" i="20"/>
  <c r="E34" i="20" s="1"/>
  <c r="G33" i="20"/>
  <c r="E33" i="20" s="1"/>
  <c r="F33" i="20" s="1"/>
  <c r="H33" i="20" s="1"/>
  <c r="G32" i="20"/>
  <c r="E32" i="20" s="1"/>
  <c r="G31" i="20"/>
  <c r="E31" i="20" s="1"/>
  <c r="F31" i="20" s="1"/>
  <c r="H31" i="20" s="1"/>
  <c r="G30" i="20"/>
  <c r="E30" i="20" s="1"/>
  <c r="G29" i="20"/>
  <c r="E29" i="20" s="1"/>
  <c r="F29" i="20" s="1"/>
  <c r="H29" i="20" s="1"/>
  <c r="G28" i="20"/>
  <c r="E28" i="20" s="1"/>
  <c r="G27" i="20"/>
  <c r="E27" i="20" s="1"/>
  <c r="F27" i="20" s="1"/>
  <c r="H27" i="20" s="1"/>
  <c r="G26" i="20"/>
  <c r="E26" i="20" s="1"/>
  <c r="G25" i="20"/>
  <c r="E25" i="20" s="1"/>
  <c r="G24" i="20"/>
  <c r="E24" i="20" s="1"/>
  <c r="G23" i="20"/>
  <c r="E23" i="20" s="1"/>
  <c r="F23" i="20" s="1"/>
  <c r="H23" i="20" s="1"/>
  <c r="G22" i="20"/>
  <c r="E22" i="20" s="1"/>
  <c r="G21" i="20"/>
  <c r="E21" i="20" s="1"/>
  <c r="G20" i="20"/>
  <c r="E20" i="20" s="1"/>
  <c r="G19" i="20"/>
  <c r="E19" i="20" s="1"/>
  <c r="F19" i="20" s="1"/>
  <c r="H19" i="20" s="1"/>
  <c r="G18" i="20"/>
  <c r="E18" i="20" s="1"/>
  <c r="G17" i="20"/>
  <c r="E17" i="20" s="1"/>
  <c r="F17" i="20" s="1"/>
  <c r="H17" i="20" s="1"/>
  <c r="G16" i="20"/>
  <c r="E16" i="20" s="1"/>
  <c r="G15" i="20"/>
  <c r="E15" i="20" s="1"/>
  <c r="G14" i="20"/>
  <c r="E14" i="20" s="1"/>
  <c r="G13" i="20"/>
  <c r="E13" i="20" s="1"/>
  <c r="G12" i="20"/>
  <c r="E12" i="20" s="1"/>
  <c r="G11" i="20"/>
  <c r="E11" i="20" s="1"/>
  <c r="F11" i="20" s="1"/>
  <c r="H11" i="20" s="1"/>
  <c r="G10" i="20"/>
  <c r="E10" i="20" s="1"/>
  <c r="G9" i="20"/>
  <c r="E9" i="20" s="1"/>
  <c r="G8" i="20"/>
  <c r="E8" i="20" s="1"/>
  <c r="G7" i="20"/>
  <c r="E7" i="20" s="1"/>
  <c r="G6" i="20"/>
  <c r="E6" i="20" s="1"/>
  <c r="G5" i="20"/>
  <c r="E5" i="20" s="1"/>
  <c r="F5" i="20" s="1"/>
  <c r="H5" i="20" s="1"/>
  <c r="G4" i="20"/>
  <c r="E4" i="20" s="1"/>
  <c r="G3" i="20"/>
  <c r="E3" i="20" s="1"/>
  <c r="F3" i="20" s="1"/>
  <c r="H3" i="20" s="1"/>
  <c r="G2" i="20"/>
  <c r="E2" i="20" s="1"/>
  <c r="F7" i="16"/>
  <c r="C7" i="16"/>
  <c r="F6" i="16"/>
  <c r="C6" i="16"/>
  <c r="F5" i="16"/>
  <c r="C5" i="16"/>
  <c r="F4" i="16"/>
  <c r="C4" i="16"/>
  <c r="F3" i="16"/>
  <c r="C3" i="16"/>
  <c r="F2" i="16"/>
  <c r="C2" i="16"/>
  <c r="G9" i="11"/>
  <c r="E9" i="11"/>
  <c r="G8" i="11"/>
  <c r="E8" i="11"/>
  <c r="G7" i="11"/>
  <c r="E7" i="11"/>
  <c r="G6" i="11"/>
  <c r="E6" i="11"/>
  <c r="G5" i="11"/>
  <c r="E5" i="11"/>
  <c r="G4" i="11"/>
  <c r="E4" i="11"/>
  <c r="G3" i="11"/>
  <c r="E3" i="11"/>
  <c r="F3" i="11" s="1"/>
  <c r="H3" i="11" s="1"/>
  <c r="G2" i="11"/>
  <c r="E2" i="11"/>
  <c r="F15" i="20" l="1"/>
  <c r="H15" i="20" s="1"/>
  <c r="F9" i="20"/>
  <c r="H9" i="20" s="1"/>
  <c r="F7" i="20"/>
  <c r="H7" i="20" s="1"/>
  <c r="F25" i="20"/>
  <c r="H25" i="20" s="1"/>
  <c r="F21" i="20"/>
  <c r="H21" i="20" s="1"/>
  <c r="F13" i="20"/>
  <c r="H13" i="20" s="1"/>
  <c r="H24" i="29"/>
  <c r="F10" i="29"/>
  <c r="H10" i="29" s="1"/>
  <c r="F2" i="29"/>
  <c r="H2" i="29" s="1"/>
  <c r="F32" i="29"/>
  <c r="H32" i="29" s="1"/>
  <c r="F30" i="29"/>
  <c r="H30" i="29" s="1"/>
  <c r="F4" i="29"/>
  <c r="H4" i="29" s="1"/>
  <c r="F14" i="29"/>
  <c r="H14" i="29" s="1"/>
  <c r="F16" i="29"/>
  <c r="H16" i="29" s="1"/>
  <c r="F26" i="29"/>
  <c r="H26" i="29" s="1"/>
  <c r="F36" i="29"/>
  <c r="H36" i="29" s="1"/>
  <c r="F8" i="29"/>
  <c r="H8" i="29" s="1"/>
  <c r="E20" i="29"/>
  <c r="F20" i="29" s="1"/>
  <c r="H20" i="29" s="1"/>
  <c r="F25" i="29"/>
  <c r="F4" i="11"/>
  <c r="H4" i="11" s="1"/>
  <c r="F9" i="11"/>
  <c r="H9" i="11" s="1"/>
  <c r="F6" i="11"/>
  <c r="H6" i="11" s="1"/>
  <c r="F2" i="11"/>
  <c r="H2" i="11" s="1"/>
  <c r="F8" i="11"/>
  <c r="H8" i="11" s="1"/>
  <c r="F7" i="11"/>
  <c r="H7" i="11" s="1"/>
  <c r="F5" i="11"/>
  <c r="H5" i="11" s="1"/>
  <c r="F4" i="20"/>
  <c r="H4" i="20" s="1"/>
  <c r="F8" i="20"/>
  <c r="H8" i="20" s="1"/>
  <c r="F12" i="20"/>
  <c r="H12" i="20" s="1"/>
  <c r="F16" i="20"/>
  <c r="H16" i="20" s="1"/>
  <c r="F20" i="20"/>
  <c r="H20" i="20" s="1"/>
  <c r="F30" i="20"/>
  <c r="H30" i="20" s="1"/>
  <c r="F36" i="20"/>
  <c r="H36" i="20" s="1"/>
  <c r="F42" i="20"/>
  <c r="H42" i="20" s="1"/>
  <c r="F48" i="20"/>
  <c r="H48" i="20" s="1"/>
  <c r="F54" i="20"/>
  <c r="H54" i="20" s="1"/>
  <c r="F128" i="20"/>
  <c r="H128" i="20" s="1"/>
  <c r="F123" i="20"/>
  <c r="H123" i="20" s="1"/>
  <c r="F125" i="20"/>
  <c r="H125" i="20" s="1"/>
  <c r="F102" i="20"/>
  <c r="H102" i="20" s="1"/>
  <c r="F104" i="20"/>
  <c r="H104" i="20" s="1"/>
  <c r="F96" i="20"/>
  <c r="H96" i="20" s="1"/>
  <c r="F76" i="20"/>
  <c r="H76" i="20" s="1"/>
  <c r="F126" i="20"/>
  <c r="H126" i="20" s="1"/>
  <c r="F116" i="20"/>
  <c r="H116" i="20" s="1"/>
  <c r="F130" i="20"/>
  <c r="H130" i="20" s="1"/>
  <c r="F26" i="20"/>
  <c r="H26" i="20" s="1"/>
  <c r="F32" i="20"/>
  <c r="H32" i="20" s="1"/>
  <c r="F38" i="20"/>
  <c r="H38" i="20" s="1"/>
  <c r="F44" i="20"/>
  <c r="H44" i="20" s="1"/>
  <c r="F50" i="20"/>
  <c r="H50" i="20" s="1"/>
  <c r="F56" i="20"/>
  <c r="H56" i="20" s="1"/>
  <c r="F22" i="20"/>
  <c r="H22" i="20" s="1"/>
  <c r="F2" i="20"/>
  <c r="H2" i="20" s="1"/>
  <c r="F6" i="20"/>
  <c r="H6" i="20" s="1"/>
  <c r="F10" i="20"/>
  <c r="H10" i="20" s="1"/>
  <c r="F14" i="20"/>
  <c r="H14" i="20" s="1"/>
  <c r="F18" i="20"/>
  <c r="H18" i="20" s="1"/>
  <c r="F81" i="20"/>
  <c r="H81" i="20" s="1"/>
  <c r="F75" i="20"/>
  <c r="H75" i="20" s="1"/>
  <c r="F105" i="20"/>
  <c r="H105" i="20" s="1"/>
  <c r="F115" i="20"/>
  <c r="H115" i="20" s="1"/>
  <c r="F85" i="20"/>
  <c r="H85" i="20" s="1"/>
  <c r="F89" i="20"/>
  <c r="H89" i="20" s="1"/>
  <c r="F78" i="20"/>
  <c r="H78" i="20" s="1"/>
  <c r="F109" i="20"/>
  <c r="H109" i="20" s="1"/>
  <c r="F98" i="20"/>
  <c r="H98" i="20" s="1"/>
  <c r="F72" i="20"/>
  <c r="H72" i="20" s="1"/>
  <c r="F28" i="20"/>
  <c r="H28" i="20" s="1"/>
  <c r="F34" i="20"/>
  <c r="H34" i="20" s="1"/>
  <c r="F40" i="20"/>
  <c r="H40" i="20" s="1"/>
  <c r="F46" i="20"/>
  <c r="H46" i="20" s="1"/>
  <c r="F52" i="20"/>
  <c r="H52" i="20" s="1"/>
  <c r="F24" i="20"/>
  <c r="H24" i="20" s="1"/>
  <c r="F127" i="20"/>
  <c r="H127" i="20" s="1"/>
  <c r="F122" i="20"/>
  <c r="H122" i="20" s="1"/>
  <c r="F129" i="20"/>
  <c r="H129" i="20" s="1"/>
  <c r="F100" i="20"/>
  <c r="H100" i="20" s="1"/>
  <c r="F119" i="20"/>
  <c r="H119" i="20" s="1"/>
  <c r="F87" i="20"/>
  <c r="H87" i="20" s="1"/>
  <c r="F91" i="20"/>
  <c r="H91" i="20" s="1"/>
  <c r="F92" i="20"/>
  <c r="H92" i="20" s="1"/>
  <c r="F110" i="20"/>
  <c r="H110" i="20" s="1"/>
  <c r="F112" i="20"/>
  <c r="H112" i="20" s="1"/>
  <c r="F74" i="20"/>
  <c r="H74" i="20" s="1"/>
  <c r="H59" i="20"/>
  <c r="H61" i="20"/>
  <c r="H63" i="20"/>
  <c r="H65" i="20"/>
  <c r="H67" i="20"/>
  <c r="H69" i="20"/>
  <c r="E58" i="20"/>
  <c r="E60" i="20"/>
  <c r="E62" i="20"/>
  <c r="E64" i="20"/>
  <c r="E66" i="20"/>
  <c r="E68" i="20"/>
  <c r="E70" i="20"/>
  <c r="F82" i="20"/>
  <c r="H82" i="20" s="1"/>
  <c r="F131" i="20"/>
  <c r="H131" i="20" s="1"/>
  <c r="F121" i="20"/>
  <c r="H121" i="20" s="1"/>
  <c r="F83" i="20"/>
  <c r="H83" i="20" s="1"/>
  <c r="F124" i="20"/>
  <c r="H124" i="20" s="1"/>
  <c r="F113" i="20"/>
  <c r="H113" i="20" s="1"/>
  <c r="F84" i="20"/>
  <c r="H84" i="20" s="1"/>
  <c r="F95" i="20"/>
  <c r="H95" i="20" s="1"/>
  <c r="F106" i="20"/>
  <c r="H106" i="20" s="1"/>
  <c r="F101" i="20"/>
  <c r="H101" i="20" s="1"/>
  <c r="F114" i="20"/>
  <c r="H114" i="20" s="1"/>
  <c r="F118" i="20"/>
  <c r="H118" i="20" s="1"/>
  <c r="F103" i="20"/>
  <c r="H103" i="20" s="1"/>
  <c r="F97" i="20"/>
  <c r="H97" i="20" s="1"/>
  <c r="F86" i="20"/>
  <c r="H86" i="20" s="1"/>
  <c r="F88" i="20"/>
  <c r="H88" i="20" s="1"/>
  <c r="F107" i="20"/>
  <c r="H107" i="20" s="1"/>
  <c r="F90" i="20"/>
  <c r="H90" i="20" s="1"/>
  <c r="F120" i="20"/>
  <c r="H120" i="20" s="1"/>
  <c r="F77" i="20"/>
  <c r="H77" i="20" s="1"/>
  <c r="F79" i="20"/>
  <c r="H79" i="20" s="1"/>
  <c r="F80" i="20"/>
  <c r="H80" i="20" s="1"/>
  <c r="F108" i="20"/>
  <c r="H108" i="20" s="1"/>
  <c r="F93" i="20"/>
  <c r="H93" i="20" s="1"/>
  <c r="F111" i="20"/>
  <c r="H111" i="20" s="1"/>
  <c r="F117" i="20"/>
  <c r="H117" i="20" s="1"/>
  <c r="F94" i="20"/>
  <c r="H94" i="20" s="1"/>
  <c r="F99" i="20"/>
  <c r="H99" i="20" s="1"/>
  <c r="F71" i="20"/>
  <c r="H71" i="20" s="1"/>
  <c r="F73" i="20"/>
  <c r="H73" i="20" s="1"/>
  <c r="E47" i="20"/>
  <c r="E21" i="29"/>
  <c r="F19" i="29"/>
  <c r="H19" i="29" s="1"/>
  <c r="E3" i="29"/>
  <c r="E5" i="29"/>
  <c r="E7" i="29"/>
  <c r="E9" i="29"/>
  <c r="E11" i="29"/>
  <c r="E13" i="29"/>
  <c r="E15" i="29"/>
  <c r="E17" i="29"/>
  <c r="E27" i="29"/>
  <c r="E33" i="29"/>
  <c r="H25" i="29"/>
  <c r="E31" i="29"/>
  <c r="F23" i="29"/>
  <c r="H23" i="29" s="1"/>
  <c r="E29" i="29"/>
  <c r="E35" i="29"/>
  <c r="F31" i="29" l="1"/>
  <c r="H31" i="29" s="1"/>
  <c r="F15" i="29"/>
  <c r="H15" i="29" s="1"/>
  <c r="F70" i="20"/>
  <c r="H70" i="20" s="1"/>
  <c r="F29" i="29"/>
  <c r="H29" i="29" s="1"/>
  <c r="F13" i="29"/>
  <c r="H13" i="29" s="1"/>
  <c r="F47" i="20"/>
  <c r="H47" i="20" s="1"/>
  <c r="F68" i="20"/>
  <c r="H68" i="20" s="1"/>
  <c r="F33" i="29"/>
  <c r="H33" i="29" s="1"/>
  <c r="F11" i="29"/>
  <c r="H11" i="29" s="1"/>
  <c r="F66" i="20"/>
  <c r="H66" i="20" s="1"/>
  <c r="F9" i="29"/>
  <c r="H9" i="29" s="1"/>
  <c r="F64" i="20"/>
  <c r="H64" i="20" s="1"/>
  <c r="F27" i="29"/>
  <c r="H27" i="29" s="1"/>
  <c r="F7" i="29"/>
  <c r="H7" i="29" s="1"/>
  <c r="F62" i="20"/>
  <c r="H62" i="20" s="1"/>
  <c r="F35" i="29"/>
  <c r="H35" i="29" s="1"/>
  <c r="F5" i="29"/>
  <c r="H5" i="29" s="1"/>
  <c r="F21" i="29"/>
  <c r="H21" i="29" s="1"/>
  <c r="F60" i="20"/>
  <c r="H60" i="20" s="1"/>
  <c r="F3" i="29"/>
  <c r="H3" i="29" s="1"/>
  <c r="F58" i="20"/>
  <c r="H58" i="20" s="1"/>
  <c r="F17" i="29"/>
  <c r="H17" i="29" s="1"/>
</calcChain>
</file>

<file path=xl/sharedStrings.xml><?xml version="1.0" encoding="utf-8"?>
<sst xmlns="http://schemas.openxmlformats.org/spreadsheetml/2006/main" count="1529" uniqueCount="135">
  <si>
    <t>no</t>
  </si>
  <si>
    <t>R=radius (m)</t>
  </si>
  <si>
    <t>Albizzia procera</t>
  </si>
  <si>
    <t>Cassia siamia</t>
  </si>
  <si>
    <t>N per plot (&gt;5cm)/400 m2</t>
  </si>
  <si>
    <t>N per ha 
(&gt;5cm)</t>
  </si>
  <si>
    <t>Sterculia versicolor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</si>
  <si>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</si>
  <si>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</si>
  <si>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</si>
  <si>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</si>
  <si>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</si>
  <si>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</si>
  <si>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</si>
  <si>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</si>
  <si>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</si>
  <si>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</si>
  <si>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</si>
  <si>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</si>
  <si>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</si>
  <si>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</si>
  <si>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</si>
  <si>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</si>
  <si>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</si>
  <si>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</si>
  <si>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</si>
  <si>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</si>
  <si>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</si>
  <si>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</si>
  <si>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</si>
  <si>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</si>
  <si>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</si>
  <si>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</si>
  <si>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</si>
  <si>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</si>
  <si>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Level(95.0%)</t>
  </si>
  <si>
    <t>Plotno</t>
  </si>
  <si>
    <t>No of species</t>
  </si>
  <si>
    <t>Scientific names</t>
  </si>
  <si>
    <t>young plantation</t>
  </si>
  <si>
    <t>number of trees/ha</t>
  </si>
  <si>
    <t>Basal area/ha</t>
  </si>
  <si>
    <t>Number of trees/ha</t>
  </si>
  <si>
    <t>Number of trees per ha</t>
  </si>
  <si>
    <t>Xylia xylocarpa</t>
  </si>
  <si>
    <t>Shoea siamensis</t>
  </si>
  <si>
    <t>Eucalyptus camaldulensis.D</t>
  </si>
  <si>
    <t>Tectona grandis. L</t>
  </si>
  <si>
    <t>Markhamia stipulata. W</t>
  </si>
  <si>
    <t>Mitragyna rotundifolia (Roxb.) Ktze.</t>
  </si>
  <si>
    <t xml:space="preserve"> Morinda tinctoria</t>
  </si>
  <si>
    <t>Fernandoa adenophylla</t>
  </si>
  <si>
    <t>Lagerstroemia speciosa</t>
  </si>
  <si>
    <t>Delonix regia</t>
  </si>
  <si>
    <t xml:space="preserve"> Ficus chartacea</t>
  </si>
  <si>
    <t>Linociera macrophylla</t>
  </si>
  <si>
    <t>Lagerstroemia villosa</t>
  </si>
  <si>
    <t xml:space="preserve">Careya arborea </t>
  </si>
  <si>
    <t>Vitex pubescens</t>
  </si>
  <si>
    <t>Bombax ceiba</t>
  </si>
  <si>
    <t>Eucalyptus camaldulensis</t>
  </si>
  <si>
    <t>Pterocarpus macrocarpus</t>
  </si>
  <si>
    <t>Haplophragma adenophyllum</t>
  </si>
  <si>
    <t>Macaranga denticulata</t>
  </si>
  <si>
    <t>Derris robusta</t>
  </si>
  <si>
    <t>Hevea brasiliensis</t>
  </si>
  <si>
    <t>Bridelia ovata</t>
  </si>
  <si>
    <t>Bauhinia monandra</t>
  </si>
  <si>
    <t xml:space="preserve"> Albizia odoratissima</t>
  </si>
  <si>
    <t>Tectona grandis</t>
  </si>
  <si>
    <t>Croton oblongifolius</t>
  </si>
  <si>
    <t>Terminalia bellerica</t>
  </si>
  <si>
    <t xml:space="preserve"> Aporusa roxburghii</t>
  </si>
  <si>
    <t xml:space="preserve"> Emblica officinalis </t>
  </si>
  <si>
    <t>Gardenia turgida</t>
  </si>
  <si>
    <t>Terminalia pyrifolia</t>
  </si>
  <si>
    <t xml:space="preserve">Gardenia sessiliflora </t>
  </si>
  <si>
    <t xml:space="preserve">Mitragyna diversifolia </t>
  </si>
  <si>
    <t>Lannea coromandelica</t>
  </si>
  <si>
    <t>Terminalia crenulata</t>
  </si>
  <si>
    <t>Acacia mangium</t>
  </si>
  <si>
    <t>Oroxylum indicum</t>
  </si>
  <si>
    <t xml:space="preserve"> other spp.</t>
  </si>
  <si>
    <t>Diospyros ehretioides</t>
  </si>
  <si>
    <t>Cratoxylon neriifolium</t>
  </si>
  <si>
    <t>Careya arborea</t>
  </si>
  <si>
    <t>Mitragyna rotundifolia</t>
  </si>
  <si>
    <t>Cassia siamea</t>
  </si>
  <si>
    <t>Garuga pinnata</t>
  </si>
  <si>
    <t>Salmalia insignis</t>
  </si>
  <si>
    <t>Schleichera oleosa</t>
  </si>
  <si>
    <t>Schleichera trijuga</t>
  </si>
  <si>
    <t>Walsura robusta</t>
  </si>
  <si>
    <t xml:space="preserve">Gomphostemma lucidum </t>
  </si>
  <si>
    <t>Strychnos nux-blanda</t>
  </si>
  <si>
    <t>Lagerstroemia tomentosa</t>
  </si>
  <si>
    <t>Premna latifolia</t>
  </si>
  <si>
    <t>Holarrhena pubescens</t>
  </si>
  <si>
    <t>Dalbergia ovata</t>
  </si>
  <si>
    <t> Sapindus saponaria </t>
  </si>
  <si>
    <t>Pterospermum semisagittatum</t>
  </si>
  <si>
    <t>Morinda tinctoria</t>
  </si>
  <si>
    <t>Cassia fistula</t>
  </si>
  <si>
    <t>Artocarpus heterophyllus</t>
  </si>
  <si>
    <t>Quercus serrata</t>
  </si>
  <si>
    <t>Ficus spp.</t>
  </si>
  <si>
    <t>Litsea glutinosa</t>
  </si>
  <si>
    <t xml:space="preserve"> Bridelia ovata</t>
  </si>
  <si>
    <t>Polyalthia simiarum</t>
  </si>
  <si>
    <t>Stereospermum colais </t>
  </si>
  <si>
    <t>Shorea oblongifolia</t>
  </si>
  <si>
    <t>Aporosa villosa</t>
  </si>
  <si>
    <t>Dalbergia fusca</t>
  </si>
  <si>
    <t>Anogeissus acuminata</t>
  </si>
  <si>
    <t>Legerstroemia villosa</t>
  </si>
  <si>
    <t>Emblica officinalis</t>
  </si>
  <si>
    <t>Psidium guajava</t>
  </si>
  <si>
    <t>Spondias pinnata</t>
  </si>
  <si>
    <t>Samadera lucida</t>
  </si>
  <si>
    <t>Dillenia parviflora</t>
  </si>
  <si>
    <t>Mangifera indica</t>
  </si>
  <si>
    <t xml:space="preserve">Homalium tomentosum </t>
  </si>
  <si>
    <t>Albizia odoratissima</t>
  </si>
  <si>
    <t>Albizia lucidior</t>
  </si>
  <si>
    <t>Millettia brandisiana</t>
  </si>
  <si>
    <t>Mitragyna parvifolia</t>
  </si>
  <si>
    <t>GBH (Girth at breast height) (cm)</t>
  </si>
  <si>
    <t>DBH (Diameter at Breast Height)(cm)</t>
  </si>
  <si>
    <t>Basal area (m2)</t>
  </si>
  <si>
    <t>π=22/7</t>
  </si>
  <si>
    <t>Plot</t>
  </si>
  <si>
    <t>Basal area per plot</t>
  </si>
  <si>
    <t>Plot area (m2)</t>
  </si>
  <si>
    <t>Basal area m^2/ha</t>
  </si>
  <si>
    <t>Planted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</si>
</sst>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10" x14ac:knownFonts="1">
    <font>
      <sz val="11"/>
      <color theme="1"/>
      <name val="Arial"/>
    </font>
    <font>
      <sz val="11"/>
      <color theme="1"/>
      <name val="Calibri"/>
    </font>
    <font>
      <sz val="11"/>
      <color theme="1"/>
      <name val="Calibri"/>
    </font>
    <font>
      <sz val="11"/>
      <color rgb="FF632423"/>
      <name val="Calibri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i/>
      <sz val="8"/>
      <color rgb="FF000000"/>
      <name val="Verdana"/>
      <family val="2"/>
    </font>
    <font>
      <i/>
      <sz val="11"/>
      <color theme="1"/>
      <name val="Calibri"/>
      <family val="2"/>
    </font>
    <font>
      <i/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BD4B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0" fontId="0" fillId="2" borderId="0" xfId="0" applyFill="1"/>
    <xf numFmtId="0" fontId="6" fillId="3" borderId="6" xfId="0" applyFont="1" applyFill="1" applyBorder="1" applyAlignment="1">
      <alignment wrapText="1"/>
    </xf>
    <xf numFmtId="0" fontId="2" fillId="4" borderId="6" xfId="0" applyFont="1" applyFill="1" applyBorder="1" applyAlignment="1">
      <alignment wrapText="1"/>
    </xf>
    <xf numFmtId="0" fontId="0" fillId="3" borderId="6" xfId="0" applyFill="1" applyBorder="1"/>
    <xf numFmtId="0" fontId="0" fillId="3" borderId="9" xfId="0" applyFill="1" applyBorder="1"/>
    <xf numFmtId="0" fontId="1" fillId="5" borderId="6" xfId="0" applyFont="1" applyFill="1" applyBorder="1"/>
    <xf numFmtId="0" fontId="0" fillId="5" borderId="6" xfId="0" applyFill="1" applyBorder="1"/>
    <xf numFmtId="2" fontId="2" fillId="5" borderId="6" xfId="0" applyNumberFormat="1" applyFont="1" applyFill="1" applyBorder="1"/>
    <xf numFmtId="164" fontId="2" fillId="5" borderId="6" xfId="0" applyNumberFormat="1" applyFont="1" applyFill="1" applyBorder="1"/>
    <xf numFmtId="2" fontId="0" fillId="3" borderId="6" xfId="0" applyNumberFormat="1" applyFill="1" applyBorder="1"/>
    <xf numFmtId="1" fontId="6" fillId="3" borderId="6" xfId="0" applyNumberFormat="1" applyFont="1" applyFill="1" applyBorder="1"/>
    <xf numFmtId="1" fontId="0" fillId="3" borderId="6" xfId="0" applyNumberFormat="1" applyFill="1" applyBorder="1"/>
    <xf numFmtId="1" fontId="2" fillId="4" borderId="6" xfId="0" applyNumberFormat="1" applyFont="1" applyFill="1" applyBorder="1"/>
    <xf numFmtId="1" fontId="1" fillId="3" borderId="6" xfId="0" applyNumberFormat="1" applyFont="1" applyFill="1" applyBorder="1"/>
    <xf numFmtId="0" fontId="5" fillId="3" borderId="6" xfId="0" applyFont="1" applyFill="1" applyBorder="1"/>
    <xf numFmtId="0" fontId="0" fillId="0" borderId="4" xfId="0" applyBorder="1"/>
    <xf numFmtId="0" fontId="0" fillId="0" borderId="7" xfId="0" applyBorder="1"/>
    <xf numFmtId="0" fontId="4" fillId="0" borderId="8" xfId="0" applyFont="1" applyBorder="1" applyAlignment="1">
      <alignment horizontal="centerContinuous"/>
    </xf>
    <xf numFmtId="167" fontId="0" fillId="0" borderId="4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0" xfId="0" applyFont="1"/>
    <xf numFmtId="0" fontId="4" fillId="0" borderId="6" xfId="0" applyFont="1" applyBorder="1"/>
    <xf numFmtId="164" fontId="5" fillId="0" borderId="6" xfId="0" applyNumberFormat="1" applyFont="1" applyBorder="1"/>
    <xf numFmtId="165" fontId="5" fillId="0" borderId="6" xfId="0" applyNumberFormat="1" applyFont="1" applyBorder="1"/>
    <xf numFmtId="0" fontId="7" fillId="0" borderId="0" xfId="0" applyFont="1"/>
    <xf numFmtId="2" fontId="5" fillId="0" borderId="6" xfId="0" applyNumberFormat="1" applyFont="1" applyBorder="1"/>
    <xf numFmtId="166" fontId="5" fillId="0" borderId="6" xfId="0" applyNumberFormat="1" applyFont="1" applyBorder="1"/>
    <xf numFmtId="0" fontId="4" fillId="0" borderId="0" xfId="0" applyFont="1"/>
    <xf numFmtId="0" fontId="5" fillId="0" borderId="0" xfId="0" applyFont="1" applyAlignment="1">
      <alignment wrapText="1"/>
    </xf>
    <xf numFmtId="0" fontId="2" fillId="0" borderId="1" xfId="0" applyFont="1" applyBorder="1"/>
    <xf numFmtId="0" fontId="8" fillId="0" borderId="1" xfId="0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167" fontId="2" fillId="0" borderId="1" xfId="0" applyNumberFormat="1" applyFont="1" applyBorder="1"/>
    <xf numFmtId="0" fontId="2" fillId="0" borderId="2" xfId="0" applyFont="1" applyBorder="1"/>
    <xf numFmtId="0" fontId="8" fillId="0" borderId="2" xfId="0" applyFont="1" applyBorder="1"/>
    <xf numFmtId="164" fontId="2" fillId="0" borderId="2" xfId="0" applyNumberFormat="1" applyFont="1" applyBorder="1"/>
    <xf numFmtId="165" fontId="2" fillId="0" borderId="2" xfId="0" applyNumberFormat="1" applyFont="1" applyBorder="1"/>
    <xf numFmtId="167" fontId="2" fillId="0" borderId="2" xfId="0" applyNumberFormat="1" applyFont="1" applyBorder="1"/>
    <xf numFmtId="0" fontId="0" fillId="0" borderId="6" xfId="0" applyBorder="1"/>
    <xf numFmtId="0" fontId="8" fillId="0" borderId="6" xfId="0" applyFont="1" applyBorder="1"/>
    <xf numFmtId="167" fontId="2" fillId="0" borderId="6" xfId="0" applyNumberFormat="1" applyFont="1" applyBorder="1"/>
    <xf numFmtId="0" fontId="2" fillId="0" borderId="6" xfId="0" applyFont="1" applyBorder="1"/>
    <xf numFmtId="2" fontId="2" fillId="0" borderId="6" xfId="0" applyNumberFormat="1" applyFont="1" applyBorder="1"/>
    <xf numFmtId="165" fontId="2" fillId="0" borderId="6" xfId="0" applyNumberFormat="1" applyFont="1" applyBorder="1"/>
    <xf numFmtId="166" fontId="2" fillId="0" borderId="6" xfId="0" applyNumberFormat="1" applyFont="1" applyBorder="1"/>
    <xf numFmtId="0" fontId="2" fillId="0" borderId="3" xfId="0" applyFont="1" applyBorder="1"/>
    <xf numFmtId="2" fontId="2" fillId="0" borderId="3" xfId="0" applyNumberFormat="1" applyFont="1" applyBorder="1"/>
    <xf numFmtId="165" fontId="2" fillId="0" borderId="3" xfId="0" applyNumberFormat="1" applyFont="1" applyBorder="1"/>
    <xf numFmtId="166" fontId="2" fillId="0" borderId="3" xfId="0" applyNumberFormat="1" applyFont="1" applyBorder="1"/>
    <xf numFmtId="0" fontId="8" fillId="0" borderId="3" xfId="0" applyFont="1" applyBorder="1"/>
    <xf numFmtId="2" fontId="2" fillId="0" borderId="1" xfId="0" applyNumberFormat="1" applyFont="1" applyBorder="1"/>
    <xf numFmtId="166" fontId="2" fillId="0" borderId="1" xfId="0" applyNumberFormat="1" applyFont="1" applyBorder="1"/>
    <xf numFmtId="0" fontId="4" fillId="0" borderId="1" xfId="0" applyFont="1" applyBorder="1"/>
    <xf numFmtId="0" fontId="3" fillId="0" borderId="1" xfId="0" applyFont="1" applyBorder="1"/>
    <xf numFmtId="2" fontId="3" fillId="0" borderId="1" xfId="0" applyNumberFormat="1" applyFont="1" applyBorder="1"/>
    <xf numFmtId="165" fontId="3" fillId="0" borderId="1" xfId="0" applyNumberFormat="1" applyFont="1" applyBorder="1"/>
    <xf numFmtId="166" fontId="3" fillId="0" borderId="1" xfId="0" applyNumberFormat="1" applyFont="1" applyBorder="1"/>
    <xf numFmtId="1" fontId="3" fillId="0" borderId="1" xfId="0" applyNumberFormat="1" applyFont="1" applyBorder="1"/>
    <xf numFmtId="0" fontId="2" fillId="0" borderId="5" xfId="0" applyFont="1" applyBorder="1"/>
    <xf numFmtId="0" fontId="2" fillId="0" borderId="10" xfId="0" applyFont="1" applyBorder="1"/>
    <xf numFmtId="0" fontId="0" fillId="0" borderId="11" xfId="0" applyBorder="1"/>
    <xf numFmtId="0" fontId="2" fillId="0" borderId="11" xfId="0" applyFont="1" applyBorder="1"/>
    <xf numFmtId="0" fontId="2" fillId="0" borderId="12" xfId="0" applyFont="1" applyBorder="1"/>
    <xf numFmtId="0" fontId="3" fillId="0" borderId="5" xfId="0" applyFont="1" applyBorder="1"/>
    <xf numFmtId="0" fontId="6" fillId="0" borderId="1" xfId="0" applyFont="1" applyBorder="1"/>
    <xf numFmtId="2" fontId="6" fillId="0" borderId="1" xfId="0" applyNumberFormat="1" applyFont="1" applyBorder="1"/>
    <xf numFmtId="165" fontId="6" fillId="0" borderId="1" xfId="0" applyNumberFormat="1" applyFont="1" applyBorder="1"/>
    <xf numFmtId="166" fontId="6" fillId="0" borderId="1" xfId="0" applyNumberFormat="1" applyFont="1" applyBorder="1"/>
    <xf numFmtId="0" fontId="8" fillId="0" borderId="0" xfId="0" applyFont="1"/>
    <xf numFmtId="0" fontId="5" fillId="0" borderId="11" xfId="0" applyFont="1" applyBorder="1" applyAlignment="1">
      <alignment wrapText="1"/>
    </xf>
    <xf numFmtId="0" fontId="6" fillId="0" borderId="5" xfId="0" applyFont="1" applyBorder="1"/>
    <xf numFmtId="0" fontId="6" fillId="0" borderId="6" xfId="0" applyFont="1" applyBorder="1" applyAlignment="1">
      <alignment wrapText="1"/>
    </xf>
    <xf numFmtId="0" fontId="9" fillId="0" borderId="1" xfId="0" applyFont="1" applyBorder="1"/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51" Type="http://schemas.openxmlformats.org/officeDocument/2006/relationships/calcChain" Target="calcChain.xml"/><Relationship Id="rId3" Type="http://schemas.openxmlformats.org/officeDocument/2006/relationships/worksheet" Target="worksheets/sheet3.xml"/><Relationship Id="rId47" Type="http://customschemas.google.com/relationships/workbookmetadata" Target="NUL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9" Type="http://schemas.openxmlformats.org/officeDocument/2006/relationships/styles" Target="styles.xml"/><Relationship Id="rId4" Type="http://schemas.openxmlformats.org/officeDocument/2006/relationships/worksheet" Target="worksheets/sheet4.xml"/><Relationship Id="rId48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723900</xdr:colOff>
      <xdr:row>56</xdr:row>
      <xdr:rowOff>0</xdr:rowOff>
    </xdr:from>
    <xdr:ext cx="781050" cy="2762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B2DD2128-ACC6-4063-A7AF-065D34409A39}"/>
            </a:ext>
          </a:extLst>
        </xdr:cNvPr>
        <xdr:cNvSpPr txBox="1"/>
      </xdr:nvSpPr>
      <xdr:spPr>
        <a:xfrm>
          <a:off x="3752850" y="885825"/>
          <a:ext cx="781050" cy="2762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590550</xdr:colOff>
      <xdr:row>126</xdr:row>
      <xdr:rowOff>0</xdr:rowOff>
    </xdr:from>
    <xdr:ext cx="781050" cy="2762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SpPr txBox="1"/>
      </xdr:nvSpPr>
      <xdr:spPr>
        <a:xfrm>
          <a:off x="4957047" y="3646149"/>
          <a:ext cx="777907" cy="267702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723900</xdr:colOff>
      <xdr:row>406</xdr:row>
      <xdr:rowOff>123825</xdr:rowOff>
    </xdr:from>
    <xdr:ext cx="781050" cy="276225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A5018C8-9CE7-4194-827F-6887B44093A8}"/>
            </a:ext>
          </a:extLst>
        </xdr:cNvPr>
        <xdr:cNvSpPr txBox="1"/>
      </xdr:nvSpPr>
      <xdr:spPr>
        <a:xfrm>
          <a:off x="4895850" y="695325"/>
          <a:ext cx="781050" cy="2762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12</xdr:row>
      <xdr:rowOff>171450</xdr:rowOff>
    </xdr:from>
    <xdr:ext cx="781050" cy="257175"/>
    <xdr:sp macro="" textlink="">
      <xdr:nvSpPr>
        <xdr:cNvPr id="2" name="Shape 4">
          <a:extLst>
            <a:ext uri="{FF2B5EF4-FFF2-40B4-BE49-F238E27FC236}">
              <a16:creationId xmlns:a16="http://schemas.microsoft.com/office/drawing/2014/main" id="{0562510E-8E90-47FD-83BC-CE636CFCC48D}"/>
            </a:ext>
          </a:extLst>
        </xdr:cNvPr>
        <xdr:cNvSpPr txBox="1"/>
      </xdr:nvSpPr>
      <xdr:spPr>
        <a:xfrm>
          <a:off x="4514850" y="6162675"/>
          <a:ext cx="781050" cy="2571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3AC22-F608-469A-AB02-6FA446DA1F09}">
  <sheetPr>
    <tabColor rgb="FFFF0000"/>
  </sheetPr>
  <dimension ref="A1:M63"/>
  <sheetViews>
    <sheetView workbookViewId="0">
      <selection activeCell="G1" sqref="G1"/>
    </sheetView>
  </sheetViews>
  <sheetFormatPr defaultRowHeight="14.25" x14ac:dyDescent="0.2"/>
  <cols>
    <col min="1" max="2" width="9" style="25"/>
    <col min="3" max="3" width="25.5" style="32" customWidth="1"/>
    <col min="4" max="4" width="19.625" style="25" customWidth="1"/>
    <col min="5" max="5" width="24.75" style="25" customWidth="1"/>
    <col min="6" max="6" width="13.25" style="25" customWidth="1"/>
    <col min="7" max="7" width="17" style="25" customWidth="1"/>
    <col min="8" max="8" width="20" style="25" customWidth="1"/>
    <col min="9" max="16384" width="9" style="25"/>
  </cols>
  <sheetData>
    <row r="1" spans="1:8" s="33" customFormat="1" ht="29.25" x14ac:dyDescent="0.25">
      <c r="A1" s="24" t="s">
        <v>36</v>
      </c>
      <c r="B1" s="24" t="s">
        <v>0</v>
      </c>
      <c r="C1" s="24" t="s">
        <v>38</v>
      </c>
      <c r="D1" s="24" t="s">
        <v>126</v>
      </c>
      <c r="E1" s="24" t="s">
        <v>127</v>
      </c>
      <c r="F1" s="24" t="s">
        <v>1</v>
      </c>
      <c r="G1" s="77" t="s">
        <v>129</v>
      </c>
      <c r="H1" s="24" t="s">
        <v>128</v>
      </c>
    </row>
    <row r="2" spans="1:8" x14ac:dyDescent="0.2">
      <c r="A2" s="23">
        <v>1</v>
      </c>
      <c r="B2" s="23">
        <v>9</v>
      </c>
      <c r="C2" s="26" t="s">
        <v>87</v>
      </c>
      <c r="D2" s="23">
        <v>78</v>
      </c>
      <c r="E2" s="27">
        <f t="shared" ref="E2:E11" si="0">D2/(22/7)</f>
        <v>24.81818181818182</v>
      </c>
      <c r="F2" s="28">
        <f t="shared" ref="F2:F11" si="1">E2/200</f>
        <v>0.1240909090909091</v>
      </c>
      <c r="G2" s="23">
        <f t="shared" ref="G2:G11" si="2">22/7</f>
        <v>3.1428571428571428</v>
      </c>
      <c r="H2" s="23">
        <f>G2*F2*F2</f>
        <v>4.8395454545454547E-2</v>
      </c>
    </row>
    <row r="3" spans="1:8" x14ac:dyDescent="0.2">
      <c r="A3" s="23">
        <v>1</v>
      </c>
      <c r="B3" s="23">
        <v>10</v>
      </c>
      <c r="C3" s="26" t="s">
        <v>87</v>
      </c>
      <c r="D3" s="23">
        <v>45</v>
      </c>
      <c r="E3" s="27">
        <f t="shared" si="0"/>
        <v>14.318181818181818</v>
      </c>
      <c r="F3" s="28">
        <f t="shared" si="1"/>
        <v>7.1590909090909094E-2</v>
      </c>
      <c r="G3" s="23">
        <f t="shared" si="2"/>
        <v>3.1428571428571428</v>
      </c>
      <c r="H3" s="23">
        <f>G3*F3^2</f>
        <v>1.6107954545454547E-2</v>
      </c>
    </row>
    <row r="4" spans="1:8" x14ac:dyDescent="0.2">
      <c r="A4" s="23">
        <v>1</v>
      </c>
      <c r="B4" s="23">
        <v>6</v>
      </c>
      <c r="C4" s="26" t="s">
        <v>45</v>
      </c>
      <c r="D4" s="23">
        <v>65</v>
      </c>
      <c r="E4" s="27">
        <f t="shared" si="0"/>
        <v>20.681818181818183</v>
      </c>
      <c r="F4" s="28">
        <f t="shared" si="1"/>
        <v>0.10340909090909092</v>
      </c>
      <c r="G4" s="23">
        <f t="shared" si="2"/>
        <v>3.1428571428571428</v>
      </c>
      <c r="H4" s="23">
        <f>G4*F4^2</f>
        <v>3.3607954545454552E-2</v>
      </c>
    </row>
    <row r="5" spans="1:8" x14ac:dyDescent="0.2">
      <c r="A5" s="23">
        <v>1</v>
      </c>
      <c r="B5" s="23">
        <v>1</v>
      </c>
      <c r="C5" s="26" t="s">
        <v>3</v>
      </c>
      <c r="D5" s="23">
        <v>75.599999999999994</v>
      </c>
      <c r="E5" s="27">
        <f t="shared" si="0"/>
        <v>24.054545454545455</v>
      </c>
      <c r="F5" s="28">
        <f t="shared" si="1"/>
        <v>0.12027272727272727</v>
      </c>
      <c r="G5" s="23">
        <f t="shared" si="2"/>
        <v>3.1428571428571428</v>
      </c>
      <c r="H5" s="23">
        <f>G5*F5*F5</f>
        <v>4.5463090909090904E-2</v>
      </c>
    </row>
    <row r="6" spans="1:8" x14ac:dyDescent="0.2">
      <c r="A6" s="23">
        <v>1</v>
      </c>
      <c r="B6" s="23">
        <v>4</v>
      </c>
      <c r="C6" s="26" t="s">
        <v>44</v>
      </c>
      <c r="D6" s="23">
        <v>37.4</v>
      </c>
      <c r="E6" s="27">
        <f t="shared" si="0"/>
        <v>11.9</v>
      </c>
      <c r="F6" s="28">
        <f t="shared" si="1"/>
        <v>5.9500000000000004E-2</v>
      </c>
      <c r="G6" s="23">
        <f t="shared" si="2"/>
        <v>3.1428571428571428</v>
      </c>
      <c r="H6" s="23">
        <f>G6*F6^2</f>
        <v>1.1126500000000001E-2</v>
      </c>
    </row>
    <row r="7" spans="1:8" x14ac:dyDescent="0.2">
      <c r="A7" s="23">
        <v>1</v>
      </c>
      <c r="B7" s="23">
        <v>5</v>
      </c>
      <c r="C7" s="26" t="s">
        <v>44</v>
      </c>
      <c r="D7" s="23">
        <v>40</v>
      </c>
      <c r="E7" s="27">
        <f t="shared" si="0"/>
        <v>12.727272727272728</v>
      </c>
      <c r="F7" s="28">
        <f t="shared" si="1"/>
        <v>6.3636363636363644E-2</v>
      </c>
      <c r="G7" s="23">
        <f t="shared" si="2"/>
        <v>3.1428571428571428</v>
      </c>
      <c r="H7" s="23">
        <f>G7*F7^2</f>
        <v>1.2727272727272729E-2</v>
      </c>
    </row>
    <row r="8" spans="1:8" x14ac:dyDescent="0.2">
      <c r="A8" s="23">
        <v>1</v>
      </c>
      <c r="B8" s="23">
        <v>8</v>
      </c>
      <c r="C8" s="26" t="s">
        <v>44</v>
      </c>
      <c r="D8" s="23">
        <v>41</v>
      </c>
      <c r="E8" s="27">
        <f t="shared" si="0"/>
        <v>13.045454545454545</v>
      </c>
      <c r="F8" s="28">
        <f t="shared" si="1"/>
        <v>6.5227272727272731E-2</v>
      </c>
      <c r="G8" s="23">
        <f t="shared" si="2"/>
        <v>3.1428571428571428</v>
      </c>
      <c r="H8" s="23">
        <f>G8*F8^2</f>
        <v>1.3371590909090911E-2</v>
      </c>
    </row>
    <row r="9" spans="1:8" x14ac:dyDescent="0.2">
      <c r="A9" s="23">
        <v>1</v>
      </c>
      <c r="B9" s="23">
        <v>7</v>
      </c>
      <c r="C9" s="26" t="s">
        <v>47</v>
      </c>
      <c r="D9" s="23">
        <v>51.8</v>
      </c>
      <c r="E9" s="27">
        <f t="shared" si="0"/>
        <v>16.481818181818181</v>
      </c>
      <c r="F9" s="28">
        <f t="shared" si="1"/>
        <v>8.2409090909090904E-2</v>
      </c>
      <c r="G9" s="23">
        <f t="shared" si="2"/>
        <v>3.1428571428571428</v>
      </c>
      <c r="H9" s="23">
        <f>G9*F9^2</f>
        <v>2.1343954545454541E-2</v>
      </c>
    </row>
    <row r="10" spans="1:8" x14ac:dyDescent="0.2">
      <c r="A10" s="23">
        <v>1</v>
      </c>
      <c r="B10" s="23">
        <v>2</v>
      </c>
      <c r="C10" s="26" t="s">
        <v>2</v>
      </c>
      <c r="D10" s="23">
        <v>79</v>
      </c>
      <c r="E10" s="27">
        <f t="shared" si="0"/>
        <v>25.136363636363637</v>
      </c>
      <c r="F10" s="28">
        <f t="shared" si="1"/>
        <v>0.12568181818181817</v>
      </c>
      <c r="G10" s="23">
        <f t="shared" si="2"/>
        <v>3.1428571428571428</v>
      </c>
      <c r="H10" s="23">
        <f>G10*F10*F10</f>
        <v>4.9644318181818171E-2</v>
      </c>
    </row>
    <row r="11" spans="1:8" x14ac:dyDescent="0.2">
      <c r="A11" s="23">
        <v>1</v>
      </c>
      <c r="B11" s="23">
        <v>3</v>
      </c>
      <c r="C11" s="26" t="s">
        <v>87</v>
      </c>
      <c r="D11" s="23">
        <v>47</v>
      </c>
      <c r="E11" s="27">
        <f t="shared" si="0"/>
        <v>14.954545454545455</v>
      </c>
      <c r="F11" s="28">
        <f t="shared" si="1"/>
        <v>7.4772727272727268E-2</v>
      </c>
      <c r="G11" s="23">
        <f t="shared" si="2"/>
        <v>3.1428571428571428</v>
      </c>
      <c r="H11" s="23">
        <f>G11*F11*F11</f>
        <v>1.7571590909090908E-2</v>
      </c>
    </row>
    <row r="12" spans="1:8" x14ac:dyDescent="0.2">
      <c r="A12" s="23">
        <v>2</v>
      </c>
      <c r="B12" s="23">
        <v>2</v>
      </c>
      <c r="C12" s="26" t="s">
        <v>46</v>
      </c>
      <c r="D12" s="23">
        <v>39</v>
      </c>
      <c r="E12" s="23">
        <v>12.40909090909091</v>
      </c>
      <c r="F12" s="23">
        <v>6.2045454545454549E-2</v>
      </c>
      <c r="G12" s="23">
        <v>3.1428571428571428</v>
      </c>
      <c r="H12" s="23">
        <v>1.2098863636363638E-2</v>
      </c>
    </row>
    <row r="13" spans="1:8" x14ac:dyDescent="0.2">
      <c r="A13" s="23">
        <v>2</v>
      </c>
      <c r="B13" s="23">
        <v>3</v>
      </c>
      <c r="C13" s="26" t="s">
        <v>46</v>
      </c>
      <c r="D13" s="23">
        <v>57</v>
      </c>
      <c r="E13" s="23">
        <v>18.136363636363637</v>
      </c>
      <c r="F13" s="23">
        <v>9.0681818181818183E-2</v>
      </c>
      <c r="G13" s="23">
        <v>3.1428571428571428</v>
      </c>
      <c r="H13" s="23">
        <v>2.5844318181818184E-2</v>
      </c>
    </row>
    <row r="14" spans="1:8" x14ac:dyDescent="0.2">
      <c r="A14" s="23">
        <v>2</v>
      </c>
      <c r="B14" s="23">
        <v>4</v>
      </c>
      <c r="C14" s="26" t="s">
        <v>48</v>
      </c>
      <c r="D14" s="23">
        <v>65</v>
      </c>
      <c r="E14" s="23">
        <v>20.681818181818183</v>
      </c>
      <c r="F14" s="23">
        <v>0.10340909090909092</v>
      </c>
      <c r="G14" s="23">
        <v>3.1428571428571428</v>
      </c>
      <c r="H14" s="23">
        <v>3.3607954545454552E-2</v>
      </c>
    </row>
    <row r="15" spans="1:8" x14ac:dyDescent="0.2">
      <c r="A15" s="23">
        <v>2</v>
      </c>
      <c r="B15" s="23">
        <v>5</v>
      </c>
      <c r="C15" s="26" t="s">
        <v>48</v>
      </c>
      <c r="D15" s="23">
        <v>64</v>
      </c>
      <c r="E15" s="23">
        <v>20.363636363636363</v>
      </c>
      <c r="F15" s="23">
        <v>0.10181818181818182</v>
      </c>
      <c r="G15" s="23">
        <v>3.1428571428571428</v>
      </c>
      <c r="H15" s="23">
        <v>3.2581818181818184E-2</v>
      </c>
    </row>
    <row r="16" spans="1:8" x14ac:dyDescent="0.2">
      <c r="A16" s="23">
        <v>2</v>
      </c>
      <c r="B16" s="23">
        <v>6</v>
      </c>
      <c r="C16" s="26" t="s">
        <v>48</v>
      </c>
      <c r="D16" s="23">
        <v>55</v>
      </c>
      <c r="E16" s="23">
        <v>17.5</v>
      </c>
      <c r="F16" s="23">
        <v>8.7499999999999994E-2</v>
      </c>
      <c r="G16" s="23">
        <v>3.1428571428571428</v>
      </c>
      <c r="H16" s="23">
        <v>2.4062499999999997E-2</v>
      </c>
    </row>
    <row r="17" spans="1:13" x14ac:dyDescent="0.2">
      <c r="A17" s="23">
        <v>2</v>
      </c>
      <c r="B17" s="23">
        <v>7</v>
      </c>
      <c r="C17" s="26" t="s">
        <v>48</v>
      </c>
      <c r="D17" s="23">
        <v>52</v>
      </c>
      <c r="E17" s="23">
        <v>16.545454545454547</v>
      </c>
      <c r="F17" s="23">
        <v>8.2727272727272733E-2</v>
      </c>
      <c r="G17" s="23">
        <v>3.1428571428571428</v>
      </c>
      <c r="H17" s="23">
        <v>2.1509090909090912E-2</v>
      </c>
    </row>
    <row r="18" spans="1:13" x14ac:dyDescent="0.2">
      <c r="A18" s="23">
        <v>2</v>
      </c>
      <c r="B18" s="23">
        <v>10</v>
      </c>
      <c r="C18" s="26" t="s">
        <v>48</v>
      </c>
      <c r="D18" s="23">
        <v>44</v>
      </c>
      <c r="E18" s="23">
        <v>14</v>
      </c>
      <c r="F18" s="23">
        <v>7.0000000000000007E-2</v>
      </c>
      <c r="G18" s="23">
        <v>3.1428571428571428</v>
      </c>
      <c r="H18" s="23">
        <v>1.5400000000000002E-2</v>
      </c>
    </row>
    <row r="19" spans="1:13" x14ac:dyDescent="0.2">
      <c r="A19" s="23">
        <v>2</v>
      </c>
      <c r="B19" s="23">
        <v>11</v>
      </c>
      <c r="C19" s="26" t="s">
        <v>48</v>
      </c>
      <c r="D19" s="23">
        <v>61</v>
      </c>
      <c r="E19" s="23">
        <v>19.40909090909091</v>
      </c>
      <c r="F19" s="23">
        <v>9.7045454545454546E-2</v>
      </c>
      <c r="G19" s="23">
        <v>3.1428571428571428</v>
      </c>
      <c r="H19" s="23">
        <v>2.9598863636363635E-2</v>
      </c>
    </row>
    <row r="20" spans="1:13" x14ac:dyDescent="0.2">
      <c r="A20" s="23">
        <v>2</v>
      </c>
      <c r="B20" s="23">
        <v>12</v>
      </c>
      <c r="C20" s="26" t="s">
        <v>48</v>
      </c>
      <c r="D20" s="23">
        <v>43</v>
      </c>
      <c r="E20" s="23">
        <v>13.681818181818182</v>
      </c>
      <c r="F20" s="23">
        <v>6.8409090909090906E-2</v>
      </c>
      <c r="G20" s="23">
        <v>3.1428571428571428</v>
      </c>
      <c r="H20" s="23">
        <v>1.4707954545454545E-2</v>
      </c>
      <c r="M20" s="29"/>
    </row>
    <row r="21" spans="1:13" x14ac:dyDescent="0.2">
      <c r="A21" s="23">
        <v>2</v>
      </c>
      <c r="B21" s="23">
        <v>1</v>
      </c>
      <c r="C21" s="26" t="s">
        <v>53</v>
      </c>
      <c r="D21" s="23">
        <v>24.2</v>
      </c>
      <c r="E21" s="23">
        <v>7.7</v>
      </c>
      <c r="F21" s="23">
        <v>3.85E-2</v>
      </c>
      <c r="G21" s="23">
        <v>3.1428571428571428</v>
      </c>
      <c r="H21" s="23">
        <v>4.6585000000000003E-3</v>
      </c>
    </row>
    <row r="22" spans="1:13" x14ac:dyDescent="0.2">
      <c r="A22" s="23">
        <v>2</v>
      </c>
      <c r="B22" s="23">
        <v>8</v>
      </c>
      <c r="C22" s="26" t="s">
        <v>54</v>
      </c>
      <c r="D22" s="23">
        <v>56</v>
      </c>
      <c r="E22" s="23">
        <v>17.81818181818182</v>
      </c>
      <c r="F22" s="23">
        <v>8.9090909090909096E-2</v>
      </c>
      <c r="G22" s="23">
        <v>3.1428571428571428</v>
      </c>
      <c r="H22" s="23">
        <v>2.4945454545454548E-2</v>
      </c>
    </row>
    <row r="23" spans="1:13" x14ac:dyDescent="0.2">
      <c r="A23" s="23">
        <v>2</v>
      </c>
      <c r="B23" s="23">
        <v>9</v>
      </c>
      <c r="C23" s="26" t="s">
        <v>54</v>
      </c>
      <c r="D23" s="23">
        <v>47</v>
      </c>
      <c r="E23" s="23">
        <v>14.954545454545455</v>
      </c>
      <c r="F23" s="23">
        <v>7.4772727272727268E-2</v>
      </c>
      <c r="G23" s="23">
        <v>3.1428571428571428</v>
      </c>
      <c r="H23" s="23">
        <v>1.7571590909090905E-2</v>
      </c>
    </row>
    <row r="24" spans="1:13" x14ac:dyDescent="0.2">
      <c r="A24" s="23">
        <v>3</v>
      </c>
      <c r="B24" s="23">
        <v>2</v>
      </c>
      <c r="C24" s="26" t="s">
        <v>49</v>
      </c>
      <c r="D24" s="23">
        <v>32</v>
      </c>
      <c r="E24" s="30">
        <f>D24/G24</f>
        <v>10.181818181818182</v>
      </c>
      <c r="F24" s="28">
        <f>E24/200</f>
        <v>5.0909090909090911E-2</v>
      </c>
      <c r="G24" s="23">
        <f>22/7</f>
        <v>3.1428571428571428</v>
      </c>
      <c r="H24" s="31">
        <f>G24*F24^2</f>
        <v>8.145454545454546E-3</v>
      </c>
    </row>
    <row r="25" spans="1:13" x14ac:dyDescent="0.2">
      <c r="A25" s="23">
        <v>3</v>
      </c>
      <c r="B25" s="23">
        <v>3</v>
      </c>
      <c r="C25" s="26" t="s">
        <v>49</v>
      </c>
      <c r="D25" s="23">
        <v>22</v>
      </c>
      <c r="E25" s="30">
        <f>D25/G25</f>
        <v>7</v>
      </c>
      <c r="F25" s="28">
        <f>E25/200</f>
        <v>3.5000000000000003E-2</v>
      </c>
      <c r="G25" s="23">
        <f>22/7</f>
        <v>3.1428571428571428</v>
      </c>
      <c r="H25" s="31">
        <f>G25*F25^2</f>
        <v>3.8500000000000006E-3</v>
      </c>
    </row>
    <row r="26" spans="1:13" x14ac:dyDescent="0.2">
      <c r="A26" s="23">
        <v>3</v>
      </c>
      <c r="B26" s="23">
        <v>4</v>
      </c>
      <c r="C26" s="26" t="s">
        <v>49</v>
      </c>
      <c r="D26" s="23">
        <v>29</v>
      </c>
      <c r="E26" s="30">
        <f>D26/G26</f>
        <v>9.2272727272727266</v>
      </c>
      <c r="F26" s="28">
        <f>E26/200</f>
        <v>4.6136363636363635E-2</v>
      </c>
      <c r="G26" s="23">
        <f>22/7</f>
        <v>3.1428571428571428</v>
      </c>
      <c r="H26" s="31">
        <f>G26*F26^2</f>
        <v>6.6897727272727274E-3</v>
      </c>
    </row>
    <row r="27" spans="1:13" x14ac:dyDescent="0.2">
      <c r="A27" s="23">
        <v>3</v>
      </c>
      <c r="B27" s="23">
        <v>5</v>
      </c>
      <c r="C27" s="26" t="s">
        <v>49</v>
      </c>
      <c r="D27" s="23">
        <v>15</v>
      </c>
      <c r="E27" s="30">
        <f>D27/G27</f>
        <v>4.7727272727272725</v>
      </c>
      <c r="F27" s="28">
        <f>E27/200</f>
        <v>2.3863636363636361E-2</v>
      </c>
      <c r="G27" s="23">
        <f>22/7</f>
        <v>3.1428571428571428</v>
      </c>
      <c r="H27" s="31">
        <f>G27*F27^2</f>
        <v>1.7897727272727269E-3</v>
      </c>
    </row>
    <row r="28" spans="1:13" x14ac:dyDescent="0.2">
      <c r="A28" s="23">
        <v>3</v>
      </c>
      <c r="B28" s="23">
        <v>1</v>
      </c>
      <c r="C28" s="26" t="s">
        <v>46</v>
      </c>
      <c r="D28" s="23">
        <v>16</v>
      </c>
      <c r="E28" s="30">
        <f>D28/G28</f>
        <v>5.0909090909090908</v>
      </c>
      <c r="F28" s="28">
        <f>E28/200</f>
        <v>2.5454545454545455E-2</v>
      </c>
      <c r="G28" s="23">
        <f>22/7</f>
        <v>3.1428571428571428</v>
      </c>
      <c r="H28" s="31">
        <f>G28*F28^2</f>
        <v>2.0363636363636365E-3</v>
      </c>
    </row>
    <row r="29" spans="1:13" x14ac:dyDescent="0.2">
      <c r="A29" s="23">
        <v>4</v>
      </c>
      <c r="B29" s="23">
        <v>1</v>
      </c>
      <c r="C29" s="26" t="s">
        <v>46</v>
      </c>
      <c r="D29" s="23">
        <v>16</v>
      </c>
      <c r="E29" s="23">
        <v>5.0909090909090908</v>
      </c>
      <c r="F29" s="23">
        <v>2.5454545454545455E-2</v>
      </c>
      <c r="G29" s="23">
        <v>3.1428571428571428</v>
      </c>
      <c r="H29" s="23">
        <v>2.0363636363636365E-3</v>
      </c>
    </row>
    <row r="30" spans="1:13" x14ac:dyDescent="0.2">
      <c r="A30" s="23">
        <v>4</v>
      </c>
      <c r="B30" s="23">
        <v>2</v>
      </c>
      <c r="C30" s="26" t="s">
        <v>46</v>
      </c>
      <c r="D30" s="23">
        <v>21</v>
      </c>
      <c r="E30" s="23">
        <v>6.6818181818181817</v>
      </c>
      <c r="F30" s="23">
        <v>3.3409090909090909E-2</v>
      </c>
      <c r="G30" s="23">
        <v>3.1428571428571428</v>
      </c>
      <c r="H30" s="23">
        <v>3.5079545454545454E-3</v>
      </c>
    </row>
    <row r="31" spans="1:13" x14ac:dyDescent="0.2">
      <c r="A31" s="23">
        <v>4</v>
      </c>
      <c r="B31" s="23">
        <v>14</v>
      </c>
      <c r="C31" s="26" t="s">
        <v>46</v>
      </c>
      <c r="D31" s="23">
        <v>32.799999999999997</v>
      </c>
      <c r="E31" s="23">
        <v>10.436363636363636</v>
      </c>
      <c r="F31" s="23">
        <v>5.2181818181818176E-2</v>
      </c>
      <c r="G31" s="23">
        <v>3.1428571428571428</v>
      </c>
      <c r="H31" s="23">
        <v>8.5578181818181803E-3</v>
      </c>
    </row>
    <row r="32" spans="1:13" x14ac:dyDescent="0.2">
      <c r="A32" s="23">
        <v>4</v>
      </c>
      <c r="B32" s="23">
        <v>15</v>
      </c>
      <c r="C32" s="26" t="s">
        <v>46</v>
      </c>
      <c r="D32" s="23">
        <v>17</v>
      </c>
      <c r="E32" s="23">
        <v>5.4090909090909092</v>
      </c>
      <c r="F32" s="23">
        <v>2.7045454545454546E-2</v>
      </c>
      <c r="G32" s="23">
        <v>3.1428571428571428</v>
      </c>
      <c r="H32" s="23">
        <v>2.2988636363636366E-3</v>
      </c>
    </row>
    <row r="33" spans="1:8" x14ac:dyDescent="0.2">
      <c r="A33" s="23">
        <v>4</v>
      </c>
      <c r="B33" s="23">
        <v>7</v>
      </c>
      <c r="C33" s="26" t="s">
        <v>50</v>
      </c>
      <c r="D33" s="23">
        <v>32.6</v>
      </c>
      <c r="E33" s="23">
        <v>10.372727272727273</v>
      </c>
      <c r="F33" s="23">
        <v>5.1863636363636362E-2</v>
      </c>
      <c r="G33" s="23">
        <v>3.1428571428571428</v>
      </c>
      <c r="H33" s="23">
        <v>8.4537727272727264E-3</v>
      </c>
    </row>
    <row r="34" spans="1:8" x14ac:dyDescent="0.2">
      <c r="A34" s="23">
        <v>4</v>
      </c>
      <c r="B34" s="23">
        <v>8</v>
      </c>
      <c r="C34" s="26" t="s">
        <v>50</v>
      </c>
      <c r="D34" s="23">
        <v>27.2</v>
      </c>
      <c r="E34" s="23">
        <v>8.6545454545454543</v>
      </c>
      <c r="F34" s="23">
        <v>4.3272727272727268E-2</v>
      </c>
      <c r="G34" s="23">
        <v>3.1428571428571428</v>
      </c>
      <c r="H34" s="23">
        <v>5.8850909090909075E-3</v>
      </c>
    </row>
    <row r="35" spans="1:8" x14ac:dyDescent="0.2">
      <c r="A35" s="23">
        <v>4</v>
      </c>
      <c r="B35" s="23">
        <v>9</v>
      </c>
      <c r="C35" s="26" t="s">
        <v>50</v>
      </c>
      <c r="D35" s="23">
        <v>27.8</v>
      </c>
      <c r="E35" s="23">
        <v>8.8454545454545457</v>
      </c>
      <c r="F35" s="23">
        <v>4.4227272727272726E-2</v>
      </c>
      <c r="G35" s="23">
        <v>3.1428571428571428</v>
      </c>
      <c r="H35" s="23">
        <v>6.147590909090909E-3</v>
      </c>
    </row>
    <row r="36" spans="1:8" x14ac:dyDescent="0.2">
      <c r="A36" s="23">
        <v>4</v>
      </c>
      <c r="B36" s="23">
        <v>10</v>
      </c>
      <c r="C36" s="26" t="s">
        <v>50</v>
      </c>
      <c r="D36" s="23">
        <v>26.8</v>
      </c>
      <c r="E36" s="23">
        <v>8.5272727272727273</v>
      </c>
      <c r="F36" s="23">
        <v>4.2636363636363639E-2</v>
      </c>
      <c r="G36" s="23">
        <v>3.1428571428571428</v>
      </c>
      <c r="H36" s="23">
        <v>5.7132727272727283E-3</v>
      </c>
    </row>
    <row r="37" spans="1:8" x14ac:dyDescent="0.2">
      <c r="A37" s="23">
        <v>4</v>
      </c>
      <c r="B37" s="23">
        <v>11</v>
      </c>
      <c r="C37" s="26" t="s">
        <v>50</v>
      </c>
      <c r="D37" s="23">
        <v>30</v>
      </c>
      <c r="E37" s="23">
        <v>9.545454545454545</v>
      </c>
      <c r="F37" s="23">
        <v>4.7727272727272722E-2</v>
      </c>
      <c r="G37" s="23">
        <v>3.1428571428571428</v>
      </c>
      <c r="H37" s="23">
        <v>7.1590909090909075E-3</v>
      </c>
    </row>
    <row r="38" spans="1:8" x14ac:dyDescent="0.2">
      <c r="A38" s="23">
        <v>4</v>
      </c>
      <c r="B38" s="23">
        <v>12</v>
      </c>
      <c r="C38" s="26" t="s">
        <v>50</v>
      </c>
      <c r="D38" s="23">
        <v>15</v>
      </c>
      <c r="E38" s="23">
        <v>4.7727272727272725</v>
      </c>
      <c r="F38" s="23">
        <v>2.3863636363636361E-2</v>
      </c>
      <c r="G38" s="23">
        <v>3.1428571428571428</v>
      </c>
      <c r="H38" s="23">
        <v>1.7897727272727269E-3</v>
      </c>
    </row>
    <row r="39" spans="1:8" x14ac:dyDescent="0.2">
      <c r="A39" s="23">
        <v>4</v>
      </c>
      <c r="B39" s="23">
        <v>3</v>
      </c>
      <c r="C39" s="26" t="s">
        <v>47</v>
      </c>
      <c r="D39" s="23">
        <v>27</v>
      </c>
      <c r="E39" s="23">
        <v>8.5909090909090917</v>
      </c>
      <c r="F39" s="23">
        <v>4.2954545454545461E-2</v>
      </c>
      <c r="G39" s="23">
        <v>3.1428571428571428</v>
      </c>
      <c r="H39" s="23">
        <v>5.7988636363636376E-3</v>
      </c>
    </row>
    <row r="40" spans="1:8" x14ac:dyDescent="0.2">
      <c r="A40" s="23">
        <v>4</v>
      </c>
      <c r="B40" s="23">
        <v>4</v>
      </c>
      <c r="C40" s="26" t="s">
        <v>47</v>
      </c>
      <c r="D40" s="23">
        <v>30</v>
      </c>
      <c r="E40" s="23">
        <v>9.545454545454545</v>
      </c>
      <c r="F40" s="23">
        <v>4.7727272727272722E-2</v>
      </c>
      <c r="G40" s="23">
        <v>3.1428571428571428</v>
      </c>
      <c r="H40" s="23">
        <v>7.1590909090909075E-3</v>
      </c>
    </row>
    <row r="41" spans="1:8" x14ac:dyDescent="0.2">
      <c r="A41" s="23">
        <v>4</v>
      </c>
      <c r="B41" s="23">
        <v>5</v>
      </c>
      <c r="C41" s="26" t="s">
        <v>47</v>
      </c>
      <c r="D41" s="23">
        <v>31</v>
      </c>
      <c r="E41" s="23">
        <v>9.8636363636363633</v>
      </c>
      <c r="F41" s="23">
        <v>4.9318181818181817E-2</v>
      </c>
      <c r="G41" s="23">
        <v>3.1428571428571428</v>
      </c>
      <c r="H41" s="23">
        <v>7.6443181818181809E-3</v>
      </c>
    </row>
    <row r="42" spans="1:8" x14ac:dyDescent="0.2">
      <c r="A42" s="23">
        <v>4</v>
      </c>
      <c r="B42" s="23">
        <v>6</v>
      </c>
      <c r="C42" s="26" t="s">
        <v>47</v>
      </c>
      <c r="D42" s="23">
        <v>17</v>
      </c>
      <c r="E42" s="23">
        <v>5.4090909090909092</v>
      </c>
      <c r="F42" s="23">
        <v>2.7045454545454546E-2</v>
      </c>
      <c r="G42" s="23">
        <v>3.1428571428571428</v>
      </c>
      <c r="H42" s="23">
        <v>2.2988636363636366E-3</v>
      </c>
    </row>
    <row r="43" spans="1:8" x14ac:dyDescent="0.2">
      <c r="A43" s="23">
        <v>4</v>
      </c>
      <c r="B43" s="23">
        <v>13</v>
      </c>
      <c r="C43" s="26" t="s">
        <v>47</v>
      </c>
      <c r="D43" s="23">
        <v>21.6</v>
      </c>
      <c r="E43" s="23">
        <v>6.872727272727273</v>
      </c>
      <c r="F43" s="23">
        <v>3.4363636363636367E-2</v>
      </c>
      <c r="G43" s="23">
        <v>3.1428571428571428</v>
      </c>
      <c r="H43" s="23">
        <v>3.711272727272728E-3</v>
      </c>
    </row>
    <row r="44" spans="1:8" x14ac:dyDescent="0.2">
      <c r="A44" s="23">
        <v>5</v>
      </c>
      <c r="B44" s="23">
        <v>1</v>
      </c>
      <c r="C44" s="26" t="s">
        <v>51</v>
      </c>
      <c r="D44" s="23">
        <v>83.6</v>
      </c>
      <c r="E44" s="23">
        <v>26.599999999999998</v>
      </c>
      <c r="F44" s="23">
        <v>0.13299999999999998</v>
      </c>
      <c r="G44" s="23">
        <v>3.1428571428571428</v>
      </c>
      <c r="H44" s="23">
        <v>5.5593999999999977E-2</v>
      </c>
    </row>
    <row r="45" spans="1:8" x14ac:dyDescent="0.2">
      <c r="A45" s="23">
        <v>5</v>
      </c>
      <c r="B45" s="23">
        <v>2</v>
      </c>
      <c r="C45" s="26" t="s">
        <v>51</v>
      </c>
      <c r="D45" s="23">
        <v>84</v>
      </c>
      <c r="E45" s="23">
        <v>26.727272727272727</v>
      </c>
      <c r="F45" s="23">
        <v>0.13363636363636364</v>
      </c>
      <c r="G45" s="23">
        <v>3.1428571428571428</v>
      </c>
      <c r="H45" s="23">
        <v>5.6127272727272727E-2</v>
      </c>
    </row>
    <row r="46" spans="1:8" x14ac:dyDescent="0.2">
      <c r="A46" s="23">
        <v>5</v>
      </c>
      <c r="B46" s="23">
        <v>3</v>
      </c>
      <c r="C46" s="26" t="s">
        <v>47</v>
      </c>
      <c r="D46" s="23">
        <v>48</v>
      </c>
      <c r="E46" s="23">
        <v>15.272727272727273</v>
      </c>
      <c r="F46" s="23">
        <v>7.636363636363637E-2</v>
      </c>
      <c r="G46" s="23">
        <v>3.1428571428571428</v>
      </c>
      <c r="H46" s="23">
        <v>1.832727272727273E-2</v>
      </c>
    </row>
    <row r="47" spans="1:8" x14ac:dyDescent="0.2">
      <c r="A47" s="23">
        <v>5</v>
      </c>
      <c r="B47" s="23">
        <v>4</v>
      </c>
      <c r="C47" s="26" t="s">
        <v>47</v>
      </c>
      <c r="D47" s="23">
        <v>44.8</v>
      </c>
      <c r="E47" s="23">
        <v>14.254545454545454</v>
      </c>
      <c r="F47" s="23">
        <v>7.1272727272727265E-2</v>
      </c>
      <c r="G47" s="23">
        <v>3.1428571428571428</v>
      </c>
      <c r="H47" s="23">
        <v>1.5965090909090908E-2</v>
      </c>
    </row>
    <row r="48" spans="1:8" x14ac:dyDescent="0.2">
      <c r="A48" s="23">
        <v>6</v>
      </c>
      <c r="B48" s="23">
        <v>1</v>
      </c>
      <c r="C48" s="26" t="s">
        <v>57</v>
      </c>
      <c r="D48" s="23">
        <v>26.1</v>
      </c>
      <c r="E48" s="27">
        <f t="shared" ref="E48:E56" si="3">D48/G48</f>
        <v>8.3045454545454547</v>
      </c>
      <c r="F48" s="28">
        <f t="shared" ref="F48:F63" si="4">E48/200</f>
        <v>4.1522727272727274E-2</v>
      </c>
      <c r="G48" s="23">
        <f t="shared" ref="G48:G63" si="5">22/7</f>
        <v>3.1428571428571428</v>
      </c>
      <c r="H48" s="23">
        <f t="shared" ref="H48:H63" si="6">G48*F48^2</f>
        <v>5.4187159090909095E-3</v>
      </c>
    </row>
    <row r="49" spans="1:8" x14ac:dyDescent="0.2">
      <c r="A49" s="23">
        <v>7</v>
      </c>
      <c r="B49" s="23">
        <v>5</v>
      </c>
      <c r="C49" s="26" t="s">
        <v>58</v>
      </c>
      <c r="D49" s="23">
        <v>77.400000000000006</v>
      </c>
      <c r="E49" s="30">
        <f t="shared" si="3"/>
        <v>24.627272727272729</v>
      </c>
      <c r="F49" s="28">
        <f t="shared" si="4"/>
        <v>0.12313636363636364</v>
      </c>
      <c r="G49" s="23">
        <f t="shared" si="5"/>
        <v>3.1428571428571428</v>
      </c>
      <c r="H49" s="31">
        <f t="shared" si="6"/>
        <v>4.7653772727272725E-2</v>
      </c>
    </row>
    <row r="50" spans="1:8" x14ac:dyDescent="0.2">
      <c r="A50" s="23">
        <v>7</v>
      </c>
      <c r="B50" s="23">
        <v>1</v>
      </c>
      <c r="C50" s="26" t="s">
        <v>48</v>
      </c>
      <c r="D50" s="23">
        <v>62</v>
      </c>
      <c r="E50" s="30">
        <f t="shared" si="3"/>
        <v>19.727272727272727</v>
      </c>
      <c r="F50" s="28">
        <f t="shared" si="4"/>
        <v>9.8636363636363633E-2</v>
      </c>
      <c r="G50" s="23">
        <f t="shared" si="5"/>
        <v>3.1428571428571428</v>
      </c>
      <c r="H50" s="31">
        <f t="shared" si="6"/>
        <v>3.0577272727272724E-2</v>
      </c>
    </row>
    <row r="51" spans="1:8" x14ac:dyDescent="0.2">
      <c r="A51" s="23">
        <v>7</v>
      </c>
      <c r="B51" s="23">
        <v>2</v>
      </c>
      <c r="C51" s="26" t="s">
        <v>48</v>
      </c>
      <c r="D51" s="23">
        <v>51.2</v>
      </c>
      <c r="E51" s="30">
        <f t="shared" si="3"/>
        <v>16.290909090909093</v>
      </c>
      <c r="F51" s="28">
        <f t="shared" si="4"/>
        <v>8.145454545454546E-2</v>
      </c>
      <c r="G51" s="23">
        <f t="shared" si="5"/>
        <v>3.1428571428571428</v>
      </c>
      <c r="H51" s="31">
        <f t="shared" si="6"/>
        <v>2.0852363636363641E-2</v>
      </c>
    </row>
    <row r="52" spans="1:8" x14ac:dyDescent="0.2">
      <c r="A52" s="23">
        <v>7</v>
      </c>
      <c r="B52" s="23">
        <v>3</v>
      </c>
      <c r="C52" s="26" t="s">
        <v>48</v>
      </c>
      <c r="D52" s="23">
        <v>73.599999999999994</v>
      </c>
      <c r="E52" s="30">
        <f t="shared" si="3"/>
        <v>23.418181818181818</v>
      </c>
      <c r="F52" s="28">
        <f t="shared" si="4"/>
        <v>0.11709090909090909</v>
      </c>
      <c r="G52" s="23">
        <f t="shared" si="5"/>
        <v>3.1428571428571428</v>
      </c>
      <c r="H52" s="31">
        <f t="shared" si="6"/>
        <v>4.3089454545454549E-2</v>
      </c>
    </row>
    <row r="53" spans="1:8" x14ac:dyDescent="0.2">
      <c r="A53" s="23">
        <v>7</v>
      </c>
      <c r="B53" s="23">
        <v>4</v>
      </c>
      <c r="C53" s="26" t="s">
        <v>55</v>
      </c>
      <c r="D53" s="23">
        <v>115</v>
      </c>
      <c r="E53" s="30">
        <f t="shared" si="3"/>
        <v>36.590909090909093</v>
      </c>
      <c r="F53" s="28">
        <f t="shared" si="4"/>
        <v>0.18295454545454548</v>
      </c>
      <c r="G53" s="23">
        <f t="shared" si="5"/>
        <v>3.1428571428571428</v>
      </c>
      <c r="H53" s="31">
        <f t="shared" si="6"/>
        <v>0.10519886363636367</v>
      </c>
    </row>
    <row r="54" spans="1:8" x14ac:dyDescent="0.2">
      <c r="A54" s="23">
        <v>8</v>
      </c>
      <c r="B54" s="23">
        <v>1</v>
      </c>
      <c r="C54" s="26" t="s">
        <v>48</v>
      </c>
      <c r="D54" s="23">
        <v>20</v>
      </c>
      <c r="E54" s="30">
        <f t="shared" si="3"/>
        <v>6.3636363636363642</v>
      </c>
      <c r="F54" s="28">
        <f t="shared" si="4"/>
        <v>3.1818181818181822E-2</v>
      </c>
      <c r="G54" s="23">
        <f t="shared" si="5"/>
        <v>3.1428571428571428</v>
      </c>
      <c r="H54" s="31">
        <f t="shared" si="6"/>
        <v>3.1818181818181824E-3</v>
      </c>
    </row>
    <row r="55" spans="1:8" x14ac:dyDescent="0.2">
      <c r="A55" s="23">
        <v>9</v>
      </c>
      <c r="B55" s="23">
        <v>1</v>
      </c>
      <c r="C55" s="26" t="s">
        <v>47</v>
      </c>
      <c r="D55" s="23">
        <v>20</v>
      </c>
      <c r="E55" s="30">
        <f t="shared" si="3"/>
        <v>6.3636363636363642</v>
      </c>
      <c r="F55" s="28">
        <f t="shared" si="4"/>
        <v>3.1818181818181822E-2</v>
      </c>
      <c r="G55" s="23">
        <f t="shared" si="5"/>
        <v>3.1428571428571428</v>
      </c>
      <c r="H55" s="31">
        <f t="shared" si="6"/>
        <v>3.1818181818181824E-3</v>
      </c>
    </row>
    <row r="56" spans="1:8" x14ac:dyDescent="0.2">
      <c r="A56" s="23">
        <v>10</v>
      </c>
      <c r="B56" s="23">
        <v>1</v>
      </c>
      <c r="C56" s="26" t="s">
        <v>51</v>
      </c>
      <c r="D56" s="23">
        <v>40</v>
      </c>
      <c r="E56" s="30">
        <f t="shared" si="3"/>
        <v>12.727272727272728</v>
      </c>
      <c r="F56" s="28">
        <f t="shared" si="4"/>
        <v>6.3636363636363644E-2</v>
      </c>
      <c r="G56" s="23">
        <f t="shared" si="5"/>
        <v>3.1428571428571428</v>
      </c>
      <c r="H56" s="31">
        <f t="shared" si="6"/>
        <v>1.2727272727272729E-2</v>
      </c>
    </row>
    <row r="57" spans="1:8" x14ac:dyDescent="0.2">
      <c r="A57" s="23">
        <v>11</v>
      </c>
      <c r="B57" s="23">
        <v>1</v>
      </c>
      <c r="C57" s="26" t="s">
        <v>59</v>
      </c>
      <c r="D57" s="23">
        <v>34</v>
      </c>
      <c r="E57" s="27">
        <f>D57/(22/7)</f>
        <v>10.818181818181818</v>
      </c>
      <c r="F57" s="28">
        <f t="shared" si="4"/>
        <v>5.4090909090909092E-2</v>
      </c>
      <c r="G57" s="23">
        <f t="shared" si="5"/>
        <v>3.1428571428571428</v>
      </c>
      <c r="H57" s="28">
        <f t="shared" si="6"/>
        <v>9.1954545454545466E-3</v>
      </c>
    </row>
    <row r="58" spans="1:8" x14ac:dyDescent="0.2">
      <c r="A58" s="23">
        <v>11</v>
      </c>
      <c r="B58" s="23">
        <v>2</v>
      </c>
      <c r="C58" s="26" t="s">
        <v>59</v>
      </c>
      <c r="D58" s="23">
        <v>33</v>
      </c>
      <c r="E58" s="27">
        <f>D58/(22/7)</f>
        <v>10.5</v>
      </c>
      <c r="F58" s="28">
        <f t="shared" si="4"/>
        <v>5.2499999999999998E-2</v>
      </c>
      <c r="G58" s="23">
        <f t="shared" si="5"/>
        <v>3.1428571428571428</v>
      </c>
      <c r="H58" s="28">
        <f t="shared" si="6"/>
        <v>8.6624999999999983E-3</v>
      </c>
    </row>
    <row r="59" spans="1:8" x14ac:dyDescent="0.2">
      <c r="A59" s="23">
        <v>11</v>
      </c>
      <c r="B59" s="23">
        <v>5</v>
      </c>
      <c r="C59" s="26" t="s">
        <v>52</v>
      </c>
      <c r="D59" s="23">
        <v>36.6</v>
      </c>
      <c r="E59" s="27">
        <f>D59/(22/7)</f>
        <v>11.645454545454546</v>
      </c>
      <c r="F59" s="28">
        <f t="shared" si="4"/>
        <v>5.8227272727272732E-2</v>
      </c>
      <c r="G59" s="23">
        <f t="shared" si="5"/>
        <v>3.1428571428571428</v>
      </c>
      <c r="H59" s="28">
        <f t="shared" si="6"/>
        <v>1.065559090909091E-2</v>
      </c>
    </row>
    <row r="60" spans="1:8" x14ac:dyDescent="0.2">
      <c r="A60" s="23">
        <v>11</v>
      </c>
      <c r="B60" s="23">
        <v>3</v>
      </c>
      <c r="C60" s="26" t="s">
        <v>56</v>
      </c>
      <c r="D60" s="23">
        <v>45.6</v>
      </c>
      <c r="E60" s="27">
        <f>D60/(22/7)</f>
        <v>14.50909090909091</v>
      </c>
      <c r="F60" s="28">
        <f t="shared" si="4"/>
        <v>7.2545454545454552E-2</v>
      </c>
      <c r="G60" s="23">
        <f t="shared" si="5"/>
        <v>3.1428571428571428</v>
      </c>
      <c r="H60" s="28">
        <f t="shared" si="6"/>
        <v>1.6540363636363641E-2</v>
      </c>
    </row>
    <row r="61" spans="1:8" x14ac:dyDescent="0.2">
      <c r="A61" s="23">
        <v>11</v>
      </c>
      <c r="B61" s="23">
        <v>4</v>
      </c>
      <c r="C61" s="26" t="s">
        <v>56</v>
      </c>
      <c r="D61" s="23">
        <v>59</v>
      </c>
      <c r="E61" s="27">
        <f>D61/(22/7)</f>
        <v>18.772727272727273</v>
      </c>
      <c r="F61" s="28">
        <f t="shared" si="4"/>
        <v>9.3863636363636371E-2</v>
      </c>
      <c r="G61" s="23">
        <f t="shared" si="5"/>
        <v>3.1428571428571428</v>
      </c>
      <c r="H61" s="28">
        <f t="shared" si="6"/>
        <v>2.768977272727273E-2</v>
      </c>
    </row>
    <row r="62" spans="1:8" x14ac:dyDescent="0.2">
      <c r="A62" s="23">
        <v>12</v>
      </c>
      <c r="B62" s="23">
        <v>1</v>
      </c>
      <c r="C62" s="26" t="s">
        <v>50</v>
      </c>
      <c r="D62" s="23">
        <v>50</v>
      </c>
      <c r="E62" s="30">
        <f>D62/G62</f>
        <v>15.90909090909091</v>
      </c>
      <c r="F62" s="28">
        <f t="shared" si="4"/>
        <v>7.9545454545454544E-2</v>
      </c>
      <c r="G62" s="23">
        <f t="shared" si="5"/>
        <v>3.1428571428571428</v>
      </c>
      <c r="H62" s="31">
        <f t="shared" si="6"/>
        <v>1.9886363636363636E-2</v>
      </c>
    </row>
    <row r="63" spans="1:8" x14ac:dyDescent="0.2">
      <c r="A63" s="23">
        <v>12</v>
      </c>
      <c r="B63" s="23">
        <v>2</v>
      </c>
      <c r="C63" s="26" t="s">
        <v>47</v>
      </c>
      <c r="D63" s="23">
        <v>92</v>
      </c>
      <c r="E63" s="30">
        <f>D63/G63</f>
        <v>29.272727272727273</v>
      </c>
      <c r="F63" s="28">
        <f t="shared" si="4"/>
        <v>0.14636363636363636</v>
      </c>
      <c r="G63" s="23">
        <f t="shared" si="5"/>
        <v>3.1428571428571428</v>
      </c>
      <c r="H63" s="31">
        <f t="shared" si="6"/>
        <v>6.7327272727272722E-2</v>
      </c>
    </row>
  </sheetData>
  <sortState xmlns:xlrd2="http://schemas.microsoft.com/office/spreadsheetml/2017/richdata2" ref="A2:H63">
    <sortCondition ref="A2:A63"/>
  </sortState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</sheetPr>
  <dimension ref="A1:X993"/>
  <sheetViews>
    <sheetView workbookViewId="0">
      <selection sqref="A1:G1"/>
    </sheetView>
  </sheetViews>
  <sheetFormatPr defaultColWidth="12.625" defaultRowHeight="15" customHeight="1" x14ac:dyDescent="0.2"/>
  <cols>
    <col min="1" max="1" width="7.625" customWidth="1"/>
    <col min="2" max="2" width="16.375" customWidth="1"/>
    <col min="3" max="3" width="14.75" customWidth="1"/>
    <col min="6" max="6" width="18.375" customWidth="1"/>
  </cols>
  <sheetData>
    <row r="1" spans="1:24" ht="30" x14ac:dyDescent="0.25">
      <c r="A1" s="3" t="s">
        <v>130</v>
      </c>
      <c r="B1" s="4" t="s">
        <v>4</v>
      </c>
      <c r="C1" s="5" t="s">
        <v>5</v>
      </c>
      <c r="D1" s="5" t="s">
        <v>131</v>
      </c>
      <c r="E1" s="16" t="s">
        <v>132</v>
      </c>
      <c r="F1" s="5" t="s">
        <v>133</v>
      </c>
      <c r="G1" s="6" t="s">
        <v>37</v>
      </c>
    </row>
    <row r="2" spans="1:24" x14ac:dyDescent="0.25">
      <c r="A2" s="15">
        <v>1</v>
      </c>
      <c r="B2" s="14">
        <v>10</v>
      </c>
      <c r="C2" s="13">
        <v>250</v>
      </c>
      <c r="D2" s="11">
        <v>0.26935968181818182</v>
      </c>
      <c r="E2" s="13">
        <v>400</v>
      </c>
      <c r="F2" s="11">
        <v>6.7339920454545457</v>
      </c>
      <c r="G2" s="12">
        <v>5</v>
      </c>
    </row>
    <row r="3" spans="1:24" x14ac:dyDescent="0.25">
      <c r="A3" s="15">
        <v>2</v>
      </c>
      <c r="B3" s="14">
        <v>12</v>
      </c>
      <c r="C3" s="13">
        <v>300</v>
      </c>
      <c r="D3" s="11">
        <v>0.25658690909090909</v>
      </c>
      <c r="E3" s="13">
        <v>400</v>
      </c>
      <c r="F3" s="11">
        <v>6.4146727272727269</v>
      </c>
      <c r="G3" s="12">
        <v>4</v>
      </c>
    </row>
    <row r="4" spans="1:24" x14ac:dyDescent="0.25">
      <c r="A4" s="15">
        <v>3</v>
      </c>
      <c r="B4" s="14">
        <v>5</v>
      </c>
      <c r="C4" s="15">
        <v>125</v>
      </c>
      <c r="D4" s="11">
        <v>2.2511363636363638E-2</v>
      </c>
      <c r="E4" s="13">
        <v>400</v>
      </c>
      <c r="F4" s="11">
        <v>0.56278409090909098</v>
      </c>
      <c r="G4" s="12">
        <v>2</v>
      </c>
    </row>
    <row r="5" spans="1:24" x14ac:dyDescent="0.25">
      <c r="A5" s="15">
        <v>4</v>
      </c>
      <c r="B5" s="14">
        <v>15</v>
      </c>
      <c r="C5" s="13">
        <v>375</v>
      </c>
      <c r="D5" s="11">
        <v>7.8161999999999995E-2</v>
      </c>
      <c r="E5" s="13">
        <v>400</v>
      </c>
      <c r="F5" s="11">
        <v>1.9540499999999998</v>
      </c>
      <c r="G5" s="12">
        <v>3</v>
      </c>
    </row>
    <row r="6" spans="1:24" ht="15.75" customHeight="1" x14ac:dyDescent="0.25">
      <c r="A6" s="15">
        <v>5</v>
      </c>
      <c r="B6" s="14">
        <v>4</v>
      </c>
      <c r="C6" s="13">
        <v>100</v>
      </c>
      <c r="D6" s="11">
        <v>0.15</v>
      </c>
      <c r="E6" s="13">
        <v>400</v>
      </c>
      <c r="F6" s="11">
        <v>3.75</v>
      </c>
      <c r="G6" s="13">
        <v>2</v>
      </c>
    </row>
    <row r="7" spans="1:24" x14ac:dyDescent="0.25">
      <c r="A7" s="15">
        <v>6</v>
      </c>
      <c r="B7" s="14">
        <v>1</v>
      </c>
      <c r="C7" s="13">
        <v>25</v>
      </c>
      <c r="D7" s="11">
        <v>5.4000000000000003E-3</v>
      </c>
      <c r="E7" s="13">
        <v>400</v>
      </c>
      <c r="F7" s="11">
        <v>0.13500000000000001</v>
      </c>
      <c r="G7" s="13">
        <v>1</v>
      </c>
    </row>
    <row r="8" spans="1:24" x14ac:dyDescent="0.25">
      <c r="A8" s="15">
        <v>7</v>
      </c>
      <c r="B8" s="14">
        <v>5</v>
      </c>
      <c r="C8" s="13">
        <v>125</v>
      </c>
      <c r="D8" s="11">
        <v>0.08</v>
      </c>
      <c r="E8" s="13">
        <v>400</v>
      </c>
      <c r="F8" s="11">
        <v>2</v>
      </c>
      <c r="G8" s="13">
        <v>3</v>
      </c>
    </row>
    <row r="9" spans="1:24" x14ac:dyDescent="0.25">
      <c r="A9" s="15">
        <v>8</v>
      </c>
      <c r="B9" s="14">
        <v>1</v>
      </c>
      <c r="C9" s="13">
        <v>25</v>
      </c>
      <c r="D9" s="11">
        <v>3.1818181818181802E-3</v>
      </c>
      <c r="E9" s="13">
        <v>400</v>
      </c>
      <c r="F9" s="11">
        <v>7.9545454545454503E-2</v>
      </c>
      <c r="G9" s="13">
        <v>1</v>
      </c>
    </row>
    <row r="10" spans="1:24" x14ac:dyDescent="0.25">
      <c r="A10" s="15">
        <v>9</v>
      </c>
      <c r="B10" s="14">
        <v>1</v>
      </c>
      <c r="C10" s="13">
        <v>25</v>
      </c>
      <c r="D10" s="11">
        <v>3.1818181818181802E-3</v>
      </c>
      <c r="E10" s="13">
        <v>400</v>
      </c>
      <c r="F10" s="11">
        <v>7.9545454545454503E-2</v>
      </c>
      <c r="G10" s="13">
        <v>1</v>
      </c>
    </row>
    <row r="11" spans="1:24" x14ac:dyDescent="0.25">
      <c r="A11" s="15">
        <v>10</v>
      </c>
      <c r="B11" s="14">
        <v>1</v>
      </c>
      <c r="C11" s="13">
        <v>25</v>
      </c>
      <c r="D11" s="11">
        <v>1.2727272727272729E-2</v>
      </c>
      <c r="E11" s="13">
        <v>400</v>
      </c>
      <c r="F11" s="11">
        <v>0.31818181818181818</v>
      </c>
      <c r="G11" s="13">
        <v>1</v>
      </c>
    </row>
    <row r="12" spans="1:24" x14ac:dyDescent="0.25">
      <c r="A12" s="15">
        <v>11</v>
      </c>
      <c r="B12" s="14">
        <v>5</v>
      </c>
      <c r="C12" s="13">
        <v>125</v>
      </c>
      <c r="D12" s="11">
        <v>0.24740000000000001</v>
      </c>
      <c r="E12" s="13">
        <v>400</v>
      </c>
      <c r="F12" s="11">
        <v>6.1850000000000005</v>
      </c>
      <c r="G12" s="13">
        <v>3</v>
      </c>
    </row>
    <row r="13" spans="1:24" x14ac:dyDescent="0.25">
      <c r="A13" s="15">
        <v>12</v>
      </c>
      <c r="B13" s="14">
        <v>2</v>
      </c>
      <c r="C13" s="13">
        <v>50</v>
      </c>
      <c r="D13" s="11">
        <v>8.72E-2</v>
      </c>
      <c r="E13" s="13">
        <v>400</v>
      </c>
      <c r="F13" s="11">
        <v>2.1799999999999997</v>
      </c>
      <c r="G13" s="13">
        <v>2</v>
      </c>
    </row>
    <row r="14" spans="1:24" s="2" customFormat="1" ht="14.25" x14ac:dyDescent="0.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 s="2" customFormat="1" ht="14.25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 ht="15.75" customHeight="1" x14ac:dyDescent="0.2"/>
    <row r="17" spans="2:6" ht="15.75" customHeight="1" x14ac:dyDescent="0.2"/>
    <row r="18" spans="2:6" ht="15.75" customHeight="1" thickBot="1" x14ac:dyDescent="0.25"/>
    <row r="19" spans="2:6" ht="15.75" customHeight="1" x14ac:dyDescent="0.2">
      <c r="B19" s="19" t="s">
        <v>40</v>
      </c>
      <c r="C19" s="19"/>
      <c r="E19" s="19" t="s">
        <v>41</v>
      </c>
      <c r="F19" s="19"/>
    </row>
    <row r="20" spans="2:6" ht="15.75" customHeight="1" x14ac:dyDescent="0.2">
      <c r="B20" s="17"/>
      <c r="C20" s="17"/>
      <c r="E20" s="17"/>
      <c r="F20" s="17"/>
    </row>
    <row r="21" spans="2:6" ht="15.75" customHeight="1" x14ac:dyDescent="0.2">
      <c r="B21" s="17" t="s">
        <v>22</v>
      </c>
      <c r="C21" s="21">
        <v>129.16666666666666</v>
      </c>
      <c r="E21" s="17" t="s">
        <v>22</v>
      </c>
      <c r="F21" s="20">
        <v>2.5327309659090909</v>
      </c>
    </row>
    <row r="22" spans="2:6" ht="15.75" customHeight="1" x14ac:dyDescent="0.2">
      <c r="B22" s="17" t="s">
        <v>23</v>
      </c>
      <c r="C22" s="21">
        <v>34.244184052392626</v>
      </c>
      <c r="E22" s="17" t="s">
        <v>23</v>
      </c>
      <c r="F22" s="20">
        <v>0.753045550162319</v>
      </c>
    </row>
    <row r="23" spans="2:6" ht="15.75" customHeight="1" x14ac:dyDescent="0.2">
      <c r="B23" s="17" t="s">
        <v>24</v>
      </c>
      <c r="C23" s="17">
        <v>112.5</v>
      </c>
      <c r="E23" s="17" t="s">
        <v>24</v>
      </c>
      <c r="F23" s="17">
        <v>1.9770249999999998</v>
      </c>
    </row>
    <row r="24" spans="2:6" ht="15.75" customHeight="1" x14ac:dyDescent="0.2">
      <c r="B24" s="17" t="s">
        <v>25</v>
      </c>
      <c r="C24" s="17">
        <v>25</v>
      </c>
      <c r="E24" s="17" t="s">
        <v>25</v>
      </c>
      <c r="F24" s="17">
        <v>7.9545454545454503E-2</v>
      </c>
    </row>
    <row r="25" spans="2:6" ht="15.75" customHeight="1" x14ac:dyDescent="0.2">
      <c r="B25" s="17" t="s">
        <v>26</v>
      </c>
      <c r="C25" s="17">
        <v>118.62533328496782</v>
      </c>
      <c r="E25" s="17" t="s">
        <v>26</v>
      </c>
      <c r="F25" s="17">
        <v>2.6086263065895881</v>
      </c>
    </row>
    <row r="26" spans="2:6" ht="15.75" customHeight="1" x14ac:dyDescent="0.2">
      <c r="B26" s="17" t="s">
        <v>27</v>
      </c>
      <c r="C26" s="17">
        <v>14071.969696969696</v>
      </c>
      <c r="E26" s="17" t="s">
        <v>27</v>
      </c>
      <c r="F26" s="17">
        <v>6.8049312074312356</v>
      </c>
    </row>
    <row r="27" spans="2:6" ht="15.75" customHeight="1" x14ac:dyDescent="0.2">
      <c r="B27" s="17" t="s">
        <v>28</v>
      </c>
      <c r="C27" s="17">
        <v>0.12696699024905378</v>
      </c>
      <c r="E27" s="17" t="s">
        <v>28</v>
      </c>
      <c r="F27" s="17">
        <v>-1.0947537153930793</v>
      </c>
    </row>
    <row r="28" spans="2:6" ht="15.75" customHeight="1" x14ac:dyDescent="0.2">
      <c r="B28" s="17" t="s">
        <v>29</v>
      </c>
      <c r="C28" s="17">
        <v>1.0824993306252735</v>
      </c>
      <c r="E28" s="17" t="s">
        <v>29</v>
      </c>
      <c r="F28" s="17">
        <v>0.7434070392750588</v>
      </c>
    </row>
    <row r="29" spans="2:6" ht="15.75" customHeight="1" x14ac:dyDescent="0.2">
      <c r="B29" s="17" t="s">
        <v>30</v>
      </c>
      <c r="C29" s="17">
        <v>350</v>
      </c>
      <c r="E29" s="17" t="s">
        <v>30</v>
      </c>
      <c r="F29" s="17">
        <v>6.6544465909090915</v>
      </c>
    </row>
    <row r="30" spans="2:6" ht="15.75" customHeight="1" x14ac:dyDescent="0.2">
      <c r="B30" s="17" t="s">
        <v>31</v>
      </c>
      <c r="C30" s="17">
        <v>25</v>
      </c>
      <c r="E30" s="17" t="s">
        <v>31</v>
      </c>
      <c r="F30" s="17">
        <v>7.9545454545454503E-2</v>
      </c>
    </row>
    <row r="31" spans="2:6" ht="15.75" customHeight="1" x14ac:dyDescent="0.2">
      <c r="B31" s="17" t="s">
        <v>32</v>
      </c>
      <c r="C31" s="17">
        <v>375</v>
      </c>
      <c r="E31" s="17" t="s">
        <v>32</v>
      </c>
      <c r="F31" s="17">
        <v>6.7339920454545457</v>
      </c>
    </row>
    <row r="32" spans="2:6" ht="15.75" customHeight="1" x14ac:dyDescent="0.2">
      <c r="B32" s="17" t="s">
        <v>33</v>
      </c>
      <c r="C32" s="17">
        <v>1550</v>
      </c>
      <c r="E32" s="17" t="s">
        <v>33</v>
      </c>
      <c r="F32" s="17">
        <v>30.392771590909092</v>
      </c>
    </row>
    <row r="33" spans="2:6" ht="15.75" customHeight="1" x14ac:dyDescent="0.2">
      <c r="B33" s="17" t="s">
        <v>34</v>
      </c>
      <c r="C33" s="17">
        <v>12</v>
      </c>
      <c r="E33" s="17" t="s">
        <v>34</v>
      </c>
      <c r="F33" s="17">
        <v>12</v>
      </c>
    </row>
    <row r="34" spans="2:6" ht="15.75" customHeight="1" thickBot="1" x14ac:dyDescent="0.25">
      <c r="B34" s="18" t="s">
        <v>35</v>
      </c>
      <c r="C34" s="22">
        <v>75.370940918762912</v>
      </c>
      <c r="E34" s="18" t="s">
        <v>35</v>
      </c>
      <c r="F34" s="22">
        <v>1.6574420807803076</v>
      </c>
    </row>
    <row r="35" spans="2:6" ht="15.75" customHeight="1" x14ac:dyDescent="0.2"/>
    <row r="36" spans="2:6" ht="15.75" customHeight="1" x14ac:dyDescent="0.2"/>
    <row r="37" spans="2:6" ht="15.75" customHeight="1" x14ac:dyDescent="0.2"/>
    <row r="38" spans="2:6" ht="15.75" customHeight="1" x14ac:dyDescent="0.2"/>
    <row r="39" spans="2:6" ht="15.75" customHeight="1" x14ac:dyDescent="0.2"/>
    <row r="40" spans="2:6" ht="15.75" customHeight="1" x14ac:dyDescent="0.2"/>
    <row r="41" spans="2:6" ht="15.75" customHeight="1" x14ac:dyDescent="0.2"/>
    <row r="42" spans="2:6" ht="15.75" customHeight="1" x14ac:dyDescent="0.2"/>
    <row r="43" spans="2:6" ht="15.75" customHeight="1" x14ac:dyDescent="0.2"/>
    <row r="44" spans="2:6" ht="15.75" customHeight="1" x14ac:dyDescent="0.2"/>
    <row r="45" spans="2:6" ht="15.75" customHeight="1" x14ac:dyDescent="0.2"/>
    <row r="46" spans="2:6" ht="15.75" customHeight="1" x14ac:dyDescent="0.2"/>
    <row r="47" spans="2:6" ht="15.75" customHeight="1" x14ac:dyDescent="0.2"/>
    <row r="48" spans="2:6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</sheetData>
  <pageMargins left="0.7" right="0.7" top="0.75" bottom="0.75" header="0" footer="0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I998"/>
  <sheetViews>
    <sheetView workbookViewId="0">
      <selection activeCell="G1" sqref="G1"/>
    </sheetView>
  </sheetViews>
  <sheetFormatPr defaultColWidth="12.625" defaultRowHeight="15" customHeight="1" x14ac:dyDescent="0.2"/>
  <cols>
    <col min="2" max="2" width="7.625" customWidth="1"/>
    <col min="3" max="3" width="19.75" style="32" customWidth="1"/>
    <col min="4" max="4" width="21.5" customWidth="1"/>
    <col min="5" max="5" width="18.25" customWidth="1"/>
    <col min="6" max="6" width="14" customWidth="1"/>
    <col min="7" max="7" width="7.625" customWidth="1"/>
    <col min="8" max="8" width="16.125" customWidth="1"/>
    <col min="9" max="9" width="7.625" customWidth="1"/>
  </cols>
  <sheetData>
    <row r="1" spans="1:8" s="33" customFormat="1" ht="29.25" customHeight="1" x14ac:dyDescent="0.25">
      <c r="A1" s="24" t="s">
        <v>36</v>
      </c>
      <c r="B1" s="24" t="s">
        <v>0</v>
      </c>
      <c r="C1" s="24" t="s">
        <v>38</v>
      </c>
      <c r="D1" s="24" t="s">
        <v>126</v>
      </c>
      <c r="E1" s="24" t="s">
        <v>127</v>
      </c>
      <c r="F1" s="24" t="s">
        <v>1</v>
      </c>
      <c r="G1" s="77" t="s">
        <v>129</v>
      </c>
      <c r="H1" s="24" t="s">
        <v>128</v>
      </c>
    </row>
    <row r="2" spans="1:8" x14ac:dyDescent="0.25">
      <c r="A2" s="44">
        <v>1</v>
      </c>
      <c r="B2" s="64">
        <v>2</v>
      </c>
      <c r="C2" s="35" t="s">
        <v>77</v>
      </c>
      <c r="D2" s="34">
        <v>17.399999999999999</v>
      </c>
      <c r="E2" s="36">
        <f t="shared" ref="E2:E36" si="0">D2/G2</f>
        <v>5.5363636363636362</v>
      </c>
      <c r="F2" s="37">
        <f t="shared" ref="F2:F36" si="1">E2/200</f>
        <v>2.7681818181818182E-2</v>
      </c>
      <c r="G2" s="34">
        <f t="shared" ref="G2:G36" si="2">22/7</f>
        <v>3.1428571428571428</v>
      </c>
      <c r="H2" s="38">
        <f t="shared" ref="H2:H36" si="3">G2*F2^2</f>
        <v>2.408318181818182E-3</v>
      </c>
    </row>
    <row r="3" spans="1:8" x14ac:dyDescent="0.25">
      <c r="A3" s="44">
        <v>1</v>
      </c>
      <c r="B3" s="64">
        <v>4</v>
      </c>
      <c r="C3" s="35" t="s">
        <v>77</v>
      </c>
      <c r="D3" s="34">
        <v>19</v>
      </c>
      <c r="E3" s="36">
        <f t="shared" si="0"/>
        <v>6.0454545454545459</v>
      </c>
      <c r="F3" s="37">
        <f t="shared" si="1"/>
        <v>3.0227272727272728E-2</v>
      </c>
      <c r="G3" s="34">
        <f t="shared" si="2"/>
        <v>3.1428571428571428</v>
      </c>
      <c r="H3" s="38">
        <f t="shared" si="3"/>
        <v>2.8715909090909091E-3</v>
      </c>
    </row>
    <row r="4" spans="1:8" x14ac:dyDescent="0.25">
      <c r="A4" s="44">
        <v>1</v>
      </c>
      <c r="B4" s="64">
        <v>5</v>
      </c>
      <c r="C4" s="35" t="s">
        <v>77</v>
      </c>
      <c r="D4" s="34">
        <v>16.600000000000001</v>
      </c>
      <c r="E4" s="36">
        <f t="shared" si="0"/>
        <v>5.2818181818181822</v>
      </c>
      <c r="F4" s="37">
        <f t="shared" si="1"/>
        <v>2.640909090909091E-2</v>
      </c>
      <c r="G4" s="34">
        <f t="shared" si="2"/>
        <v>3.1428571428571428</v>
      </c>
      <c r="H4" s="38">
        <f t="shared" si="3"/>
        <v>2.1919545454545455E-3</v>
      </c>
    </row>
    <row r="5" spans="1:8" x14ac:dyDescent="0.25">
      <c r="A5" s="44">
        <v>1</v>
      </c>
      <c r="B5" s="64">
        <v>7</v>
      </c>
      <c r="C5" s="35" t="s">
        <v>77</v>
      </c>
      <c r="D5" s="34">
        <v>22.8</v>
      </c>
      <c r="E5" s="36">
        <f t="shared" si="0"/>
        <v>7.2545454545454549</v>
      </c>
      <c r="F5" s="37">
        <f t="shared" si="1"/>
        <v>3.6272727272727276E-2</v>
      </c>
      <c r="G5" s="34">
        <f t="shared" si="2"/>
        <v>3.1428571428571428</v>
      </c>
      <c r="H5" s="38">
        <f t="shared" si="3"/>
        <v>4.1350909090909103E-3</v>
      </c>
    </row>
    <row r="6" spans="1:8" x14ac:dyDescent="0.25">
      <c r="A6" s="44">
        <v>1</v>
      </c>
      <c r="B6" s="64">
        <v>11</v>
      </c>
      <c r="C6" s="35" t="s">
        <v>77</v>
      </c>
      <c r="D6" s="34">
        <v>17.2</v>
      </c>
      <c r="E6" s="36">
        <f t="shared" si="0"/>
        <v>5.4727272727272727</v>
      </c>
      <c r="F6" s="37">
        <f t="shared" si="1"/>
        <v>2.7363636363636364E-2</v>
      </c>
      <c r="G6" s="34">
        <f t="shared" si="2"/>
        <v>3.1428571428571428</v>
      </c>
      <c r="H6" s="38">
        <f t="shared" si="3"/>
        <v>2.3532727272727273E-3</v>
      </c>
    </row>
    <row r="7" spans="1:8" x14ac:dyDescent="0.25">
      <c r="A7" s="44">
        <v>1</v>
      </c>
      <c r="B7" s="64">
        <v>12</v>
      </c>
      <c r="C7" s="35" t="s">
        <v>77</v>
      </c>
      <c r="D7" s="34">
        <v>17.600000000000001</v>
      </c>
      <c r="E7" s="36">
        <f t="shared" si="0"/>
        <v>5.6000000000000005</v>
      </c>
      <c r="F7" s="37">
        <f t="shared" si="1"/>
        <v>2.8000000000000004E-2</v>
      </c>
      <c r="G7" s="34">
        <f t="shared" si="2"/>
        <v>3.1428571428571428</v>
      </c>
      <c r="H7" s="38">
        <f t="shared" si="3"/>
        <v>2.4640000000000005E-3</v>
      </c>
    </row>
    <row r="8" spans="1:8" x14ac:dyDescent="0.25">
      <c r="A8" s="44">
        <v>1</v>
      </c>
      <c r="B8" s="64">
        <v>14</v>
      </c>
      <c r="C8" s="35" t="s">
        <v>77</v>
      </c>
      <c r="D8" s="34">
        <v>17.399999999999999</v>
      </c>
      <c r="E8" s="36">
        <f t="shared" si="0"/>
        <v>5.5363636363636362</v>
      </c>
      <c r="F8" s="37">
        <f t="shared" si="1"/>
        <v>2.7681818181818182E-2</v>
      </c>
      <c r="G8" s="34">
        <f t="shared" si="2"/>
        <v>3.1428571428571428</v>
      </c>
      <c r="H8" s="38">
        <f t="shared" si="3"/>
        <v>2.408318181818182E-3</v>
      </c>
    </row>
    <row r="9" spans="1:8" x14ac:dyDescent="0.25">
      <c r="A9" s="44">
        <v>1</v>
      </c>
      <c r="B9" s="64">
        <v>35</v>
      </c>
      <c r="C9" s="35" t="s">
        <v>77</v>
      </c>
      <c r="D9" s="34">
        <v>18</v>
      </c>
      <c r="E9" s="36">
        <f t="shared" si="0"/>
        <v>5.7272727272727275</v>
      </c>
      <c r="F9" s="37">
        <f t="shared" si="1"/>
        <v>2.8636363636363637E-2</v>
      </c>
      <c r="G9" s="34">
        <f t="shared" si="2"/>
        <v>3.1428571428571428</v>
      </c>
      <c r="H9" s="38">
        <f t="shared" si="3"/>
        <v>2.5772727272727275E-3</v>
      </c>
    </row>
    <row r="10" spans="1:8" x14ac:dyDescent="0.25">
      <c r="A10" s="44">
        <v>1</v>
      </c>
      <c r="B10" s="64">
        <v>31</v>
      </c>
      <c r="C10" s="35" t="s">
        <v>60</v>
      </c>
      <c r="D10" s="34">
        <v>24.6</v>
      </c>
      <c r="E10" s="36">
        <f t="shared" si="0"/>
        <v>7.827272727272728</v>
      </c>
      <c r="F10" s="37">
        <f t="shared" si="1"/>
        <v>3.9136363636363643E-2</v>
      </c>
      <c r="G10" s="34">
        <f t="shared" si="2"/>
        <v>3.1428571428571428</v>
      </c>
      <c r="H10" s="38">
        <f t="shared" si="3"/>
        <v>4.813772727272729E-3</v>
      </c>
    </row>
    <row r="11" spans="1:8" x14ac:dyDescent="0.25">
      <c r="A11" s="44">
        <v>1</v>
      </c>
      <c r="B11" s="64">
        <v>23</v>
      </c>
      <c r="C11" s="35" t="s">
        <v>61</v>
      </c>
      <c r="D11" s="34">
        <v>38.6</v>
      </c>
      <c r="E11" s="36">
        <f t="shared" si="0"/>
        <v>12.281818181818183</v>
      </c>
      <c r="F11" s="37">
        <f t="shared" si="1"/>
        <v>6.1409090909090913E-2</v>
      </c>
      <c r="G11" s="34">
        <f t="shared" si="2"/>
        <v>3.1428571428571428</v>
      </c>
      <c r="H11" s="38">
        <f t="shared" si="3"/>
        <v>1.1851954545454546E-2</v>
      </c>
    </row>
    <row r="12" spans="1:8" x14ac:dyDescent="0.25">
      <c r="A12" s="44">
        <v>1</v>
      </c>
      <c r="B12" s="64">
        <v>24</v>
      </c>
      <c r="C12" s="35" t="s">
        <v>61</v>
      </c>
      <c r="D12" s="34">
        <v>25.4</v>
      </c>
      <c r="E12" s="36">
        <f t="shared" si="0"/>
        <v>8.081818181818182</v>
      </c>
      <c r="F12" s="37">
        <f t="shared" si="1"/>
        <v>4.0409090909090908E-2</v>
      </c>
      <c r="G12" s="34">
        <f t="shared" si="2"/>
        <v>3.1428571428571428</v>
      </c>
      <c r="H12" s="38">
        <f t="shared" si="3"/>
        <v>5.1319545454545454E-3</v>
      </c>
    </row>
    <row r="13" spans="1:8" x14ac:dyDescent="0.25">
      <c r="A13" s="44">
        <v>1</v>
      </c>
      <c r="B13" s="64">
        <v>25</v>
      </c>
      <c r="C13" s="35" t="s">
        <v>61</v>
      </c>
      <c r="D13" s="34">
        <v>43</v>
      </c>
      <c r="E13" s="36">
        <f t="shared" si="0"/>
        <v>13.681818181818182</v>
      </c>
      <c r="F13" s="37">
        <f t="shared" si="1"/>
        <v>6.8409090909090906E-2</v>
      </c>
      <c r="G13" s="34">
        <f t="shared" si="2"/>
        <v>3.1428571428571428</v>
      </c>
      <c r="H13" s="38">
        <f t="shared" si="3"/>
        <v>1.4707954545454545E-2</v>
      </c>
    </row>
    <row r="14" spans="1:8" x14ac:dyDescent="0.25">
      <c r="A14" s="44">
        <v>1</v>
      </c>
      <c r="B14" s="64">
        <v>26</v>
      </c>
      <c r="C14" s="35" t="s">
        <v>61</v>
      </c>
      <c r="D14" s="34">
        <v>40</v>
      </c>
      <c r="E14" s="36">
        <f t="shared" si="0"/>
        <v>12.727272727272728</v>
      </c>
      <c r="F14" s="37">
        <f t="shared" si="1"/>
        <v>6.3636363636363644E-2</v>
      </c>
      <c r="G14" s="34">
        <f t="shared" si="2"/>
        <v>3.1428571428571428</v>
      </c>
      <c r="H14" s="38">
        <f t="shared" si="3"/>
        <v>1.2727272727272729E-2</v>
      </c>
    </row>
    <row r="15" spans="1:8" x14ac:dyDescent="0.25">
      <c r="A15" s="44">
        <v>1</v>
      </c>
      <c r="B15" s="64">
        <v>27</v>
      </c>
      <c r="C15" s="35" t="s">
        <v>61</v>
      </c>
      <c r="D15" s="34">
        <v>30</v>
      </c>
      <c r="E15" s="36">
        <f t="shared" si="0"/>
        <v>9.545454545454545</v>
      </c>
      <c r="F15" s="37">
        <f t="shared" si="1"/>
        <v>4.7727272727272722E-2</v>
      </c>
      <c r="G15" s="34">
        <f t="shared" si="2"/>
        <v>3.1428571428571428</v>
      </c>
      <c r="H15" s="38">
        <f t="shared" si="3"/>
        <v>7.1590909090909075E-3</v>
      </c>
    </row>
    <row r="16" spans="1:8" x14ac:dyDescent="0.25">
      <c r="A16" s="44">
        <v>1</v>
      </c>
      <c r="B16" s="64">
        <v>28</v>
      </c>
      <c r="C16" s="35" t="s">
        <v>61</v>
      </c>
      <c r="D16" s="34">
        <v>31.6</v>
      </c>
      <c r="E16" s="36">
        <f t="shared" si="0"/>
        <v>10.054545454545455</v>
      </c>
      <c r="F16" s="37">
        <f t="shared" si="1"/>
        <v>5.0272727272727274E-2</v>
      </c>
      <c r="G16" s="34">
        <f t="shared" si="2"/>
        <v>3.1428571428571428</v>
      </c>
      <c r="H16" s="38">
        <f t="shared" si="3"/>
        <v>7.9430909090909101E-3</v>
      </c>
    </row>
    <row r="17" spans="1:8" x14ac:dyDescent="0.25">
      <c r="A17" s="44">
        <v>1</v>
      </c>
      <c r="B17" s="64">
        <v>1</v>
      </c>
      <c r="C17" s="35" t="s">
        <v>63</v>
      </c>
      <c r="D17" s="34">
        <v>17.600000000000001</v>
      </c>
      <c r="E17" s="36">
        <f t="shared" si="0"/>
        <v>5.6000000000000005</v>
      </c>
      <c r="F17" s="37">
        <f t="shared" si="1"/>
        <v>2.8000000000000004E-2</v>
      </c>
      <c r="G17" s="34">
        <f t="shared" si="2"/>
        <v>3.1428571428571428</v>
      </c>
      <c r="H17" s="38">
        <f t="shared" si="3"/>
        <v>2.4640000000000005E-3</v>
      </c>
    </row>
    <row r="18" spans="1:8" x14ac:dyDescent="0.25">
      <c r="A18" s="44">
        <v>1</v>
      </c>
      <c r="B18" s="64">
        <v>3</v>
      </c>
      <c r="C18" s="35" t="s">
        <v>63</v>
      </c>
      <c r="D18" s="34">
        <v>15.6</v>
      </c>
      <c r="E18" s="36">
        <f t="shared" si="0"/>
        <v>4.9636363636363638</v>
      </c>
      <c r="F18" s="37">
        <f t="shared" si="1"/>
        <v>2.4818181818181819E-2</v>
      </c>
      <c r="G18" s="34">
        <f t="shared" si="2"/>
        <v>3.1428571428571428</v>
      </c>
      <c r="H18" s="38">
        <f t="shared" si="3"/>
        <v>1.935818181818182E-3</v>
      </c>
    </row>
    <row r="19" spans="1:8" ht="15.75" customHeight="1" x14ac:dyDescent="0.25">
      <c r="A19" s="44">
        <v>1</v>
      </c>
      <c r="B19" s="64">
        <v>6</v>
      </c>
      <c r="C19" s="35" t="s">
        <v>63</v>
      </c>
      <c r="D19" s="34">
        <v>16.2</v>
      </c>
      <c r="E19" s="36">
        <f t="shared" si="0"/>
        <v>5.1545454545454543</v>
      </c>
      <c r="F19" s="37">
        <f t="shared" si="1"/>
        <v>2.577272727272727E-2</v>
      </c>
      <c r="G19" s="34">
        <f t="shared" si="2"/>
        <v>3.1428571428571428</v>
      </c>
      <c r="H19" s="38">
        <f t="shared" si="3"/>
        <v>2.0875909090909083E-3</v>
      </c>
    </row>
    <row r="20" spans="1:8" ht="15.75" customHeight="1" x14ac:dyDescent="0.25">
      <c r="A20" s="44">
        <v>1</v>
      </c>
      <c r="B20" s="64">
        <v>16</v>
      </c>
      <c r="C20" s="35" t="s">
        <v>63</v>
      </c>
      <c r="D20" s="34">
        <v>15.8</v>
      </c>
      <c r="E20" s="36">
        <f t="shared" si="0"/>
        <v>5.0272727272727273</v>
      </c>
      <c r="F20" s="37">
        <f t="shared" si="1"/>
        <v>2.5136363636363637E-2</v>
      </c>
      <c r="G20" s="34">
        <f t="shared" si="2"/>
        <v>3.1428571428571428</v>
      </c>
      <c r="H20" s="38">
        <f t="shared" si="3"/>
        <v>1.9857727272727275E-3</v>
      </c>
    </row>
    <row r="21" spans="1:8" ht="15.75" customHeight="1" x14ac:dyDescent="0.25">
      <c r="A21" s="44">
        <v>1</v>
      </c>
      <c r="B21" s="64">
        <v>19</v>
      </c>
      <c r="C21" s="35" t="s">
        <v>63</v>
      </c>
      <c r="D21" s="34">
        <v>16</v>
      </c>
      <c r="E21" s="36">
        <f t="shared" si="0"/>
        <v>5.0909090909090908</v>
      </c>
      <c r="F21" s="37">
        <f t="shared" si="1"/>
        <v>2.5454545454545455E-2</v>
      </c>
      <c r="G21" s="34">
        <f t="shared" si="2"/>
        <v>3.1428571428571428</v>
      </c>
      <c r="H21" s="38">
        <f t="shared" si="3"/>
        <v>2.0363636363636365E-3</v>
      </c>
    </row>
    <row r="22" spans="1:8" ht="15.75" customHeight="1" x14ac:dyDescent="0.25">
      <c r="A22" s="44">
        <v>1</v>
      </c>
      <c r="B22" s="64">
        <v>29</v>
      </c>
      <c r="C22" s="35" t="s">
        <v>63</v>
      </c>
      <c r="D22" s="34">
        <v>18</v>
      </c>
      <c r="E22" s="36">
        <f t="shared" si="0"/>
        <v>5.7272727272727275</v>
      </c>
      <c r="F22" s="37">
        <f t="shared" si="1"/>
        <v>2.8636363636363637E-2</v>
      </c>
      <c r="G22" s="34">
        <f t="shared" si="2"/>
        <v>3.1428571428571428</v>
      </c>
      <c r="H22" s="38">
        <f t="shared" si="3"/>
        <v>2.5772727272727275E-3</v>
      </c>
    </row>
    <row r="23" spans="1:8" ht="15.75" customHeight="1" x14ac:dyDescent="0.25">
      <c r="A23" s="44">
        <v>1</v>
      </c>
      <c r="B23" s="64">
        <v>34</v>
      </c>
      <c r="C23" s="35" t="s">
        <v>63</v>
      </c>
      <c r="D23" s="34">
        <v>20</v>
      </c>
      <c r="E23" s="36">
        <f t="shared" si="0"/>
        <v>6.3636363636363642</v>
      </c>
      <c r="F23" s="37">
        <f t="shared" si="1"/>
        <v>3.1818181818181822E-2</v>
      </c>
      <c r="G23" s="34">
        <f t="shared" si="2"/>
        <v>3.1428571428571428</v>
      </c>
      <c r="H23" s="38">
        <f t="shared" si="3"/>
        <v>3.1818181818181824E-3</v>
      </c>
    </row>
    <row r="24" spans="1:8" ht="15.75" customHeight="1" x14ac:dyDescent="0.25">
      <c r="A24" s="44">
        <v>1</v>
      </c>
      <c r="B24" s="64">
        <v>8</v>
      </c>
      <c r="C24" s="35" t="s">
        <v>52</v>
      </c>
      <c r="D24" s="34">
        <v>20</v>
      </c>
      <c r="E24" s="36">
        <f t="shared" si="0"/>
        <v>6.3636363636363642</v>
      </c>
      <c r="F24" s="37">
        <f t="shared" si="1"/>
        <v>3.1818181818181822E-2</v>
      </c>
      <c r="G24" s="34">
        <f t="shared" si="2"/>
        <v>3.1428571428571428</v>
      </c>
      <c r="H24" s="38">
        <f t="shared" si="3"/>
        <v>3.1818181818181824E-3</v>
      </c>
    </row>
    <row r="25" spans="1:8" ht="15.75" customHeight="1" x14ac:dyDescent="0.25">
      <c r="A25" s="44">
        <v>1</v>
      </c>
      <c r="B25" s="64">
        <v>9</v>
      </c>
      <c r="C25" s="35" t="s">
        <v>52</v>
      </c>
      <c r="D25" s="34">
        <v>19.8</v>
      </c>
      <c r="E25" s="36">
        <f t="shared" si="0"/>
        <v>6.3000000000000007</v>
      </c>
      <c r="F25" s="37">
        <f t="shared" si="1"/>
        <v>3.15E-2</v>
      </c>
      <c r="G25" s="34">
        <f t="shared" si="2"/>
        <v>3.1428571428571428</v>
      </c>
      <c r="H25" s="38">
        <f t="shared" si="3"/>
        <v>3.1185000000000002E-3</v>
      </c>
    </row>
    <row r="26" spans="1:8" ht="15.75" customHeight="1" x14ac:dyDescent="0.25">
      <c r="A26" s="44">
        <v>1</v>
      </c>
      <c r="B26" s="64">
        <v>10</v>
      </c>
      <c r="C26" s="35" t="s">
        <v>52</v>
      </c>
      <c r="D26" s="34">
        <v>16.2</v>
      </c>
      <c r="E26" s="36">
        <f t="shared" si="0"/>
        <v>5.1545454545454543</v>
      </c>
      <c r="F26" s="37">
        <f t="shared" si="1"/>
        <v>2.577272727272727E-2</v>
      </c>
      <c r="G26" s="34">
        <f t="shared" si="2"/>
        <v>3.1428571428571428</v>
      </c>
      <c r="H26" s="38">
        <f t="shared" si="3"/>
        <v>2.0875909090909083E-3</v>
      </c>
    </row>
    <row r="27" spans="1:8" ht="15.75" customHeight="1" x14ac:dyDescent="0.25">
      <c r="A27" s="44">
        <v>1</v>
      </c>
      <c r="B27" s="64">
        <v>13</v>
      </c>
      <c r="C27" s="35" t="s">
        <v>52</v>
      </c>
      <c r="D27" s="34">
        <v>20</v>
      </c>
      <c r="E27" s="36">
        <f t="shared" si="0"/>
        <v>6.3636363636363642</v>
      </c>
      <c r="F27" s="37">
        <f t="shared" si="1"/>
        <v>3.1818181818181822E-2</v>
      </c>
      <c r="G27" s="34">
        <f t="shared" si="2"/>
        <v>3.1428571428571428</v>
      </c>
      <c r="H27" s="38">
        <f t="shared" si="3"/>
        <v>3.1818181818181824E-3</v>
      </c>
    </row>
    <row r="28" spans="1:8" ht="15.75" customHeight="1" x14ac:dyDescent="0.25">
      <c r="A28" s="44">
        <v>1</v>
      </c>
      <c r="B28" s="64">
        <v>17</v>
      </c>
      <c r="C28" s="35" t="s">
        <v>52</v>
      </c>
      <c r="D28" s="34">
        <v>19</v>
      </c>
      <c r="E28" s="36">
        <f t="shared" si="0"/>
        <v>6.0454545454545459</v>
      </c>
      <c r="F28" s="37">
        <f t="shared" si="1"/>
        <v>3.0227272727272728E-2</v>
      </c>
      <c r="G28" s="34">
        <f t="shared" si="2"/>
        <v>3.1428571428571428</v>
      </c>
      <c r="H28" s="38">
        <f t="shared" si="3"/>
        <v>2.8715909090909091E-3</v>
      </c>
    </row>
    <row r="29" spans="1:8" ht="15.75" customHeight="1" x14ac:dyDescent="0.25">
      <c r="A29" s="44">
        <v>1</v>
      </c>
      <c r="B29" s="64">
        <v>18</v>
      </c>
      <c r="C29" s="35" t="s">
        <v>52</v>
      </c>
      <c r="D29" s="34">
        <v>16</v>
      </c>
      <c r="E29" s="36">
        <f t="shared" si="0"/>
        <v>5.0909090909090908</v>
      </c>
      <c r="F29" s="37">
        <f t="shared" si="1"/>
        <v>2.5454545454545455E-2</v>
      </c>
      <c r="G29" s="34">
        <f t="shared" si="2"/>
        <v>3.1428571428571428</v>
      </c>
      <c r="H29" s="38">
        <f t="shared" si="3"/>
        <v>2.0363636363636365E-3</v>
      </c>
    </row>
    <row r="30" spans="1:8" ht="15.75" customHeight="1" x14ac:dyDescent="0.25">
      <c r="A30" s="44">
        <v>1</v>
      </c>
      <c r="B30" s="64">
        <v>21</v>
      </c>
      <c r="C30" s="35" t="s">
        <v>52</v>
      </c>
      <c r="D30" s="34">
        <v>16</v>
      </c>
      <c r="E30" s="36">
        <f t="shared" si="0"/>
        <v>5.0909090909090908</v>
      </c>
      <c r="F30" s="37">
        <f t="shared" si="1"/>
        <v>2.5454545454545455E-2</v>
      </c>
      <c r="G30" s="34">
        <f t="shared" si="2"/>
        <v>3.1428571428571428</v>
      </c>
      <c r="H30" s="38">
        <f t="shared" si="3"/>
        <v>2.0363636363636365E-3</v>
      </c>
    </row>
    <row r="31" spans="1:8" ht="15.75" customHeight="1" x14ac:dyDescent="0.25">
      <c r="A31" s="44">
        <v>1</v>
      </c>
      <c r="B31" s="64">
        <v>22</v>
      </c>
      <c r="C31" s="35" t="s">
        <v>52</v>
      </c>
      <c r="D31" s="34">
        <v>18</v>
      </c>
      <c r="E31" s="36">
        <f t="shared" si="0"/>
        <v>5.7272727272727275</v>
      </c>
      <c r="F31" s="37">
        <f t="shared" si="1"/>
        <v>2.8636363636363637E-2</v>
      </c>
      <c r="G31" s="34">
        <f t="shared" si="2"/>
        <v>3.1428571428571428</v>
      </c>
      <c r="H31" s="38">
        <f t="shared" si="3"/>
        <v>2.5772727272727275E-3</v>
      </c>
    </row>
    <row r="32" spans="1:8" ht="15.75" customHeight="1" x14ac:dyDescent="0.25">
      <c r="A32" s="44">
        <v>1</v>
      </c>
      <c r="B32" s="64">
        <v>30</v>
      </c>
      <c r="C32" s="35" t="s">
        <v>52</v>
      </c>
      <c r="D32" s="34">
        <v>16</v>
      </c>
      <c r="E32" s="36">
        <f t="shared" si="0"/>
        <v>5.0909090909090908</v>
      </c>
      <c r="F32" s="37">
        <f t="shared" si="1"/>
        <v>2.5454545454545455E-2</v>
      </c>
      <c r="G32" s="34">
        <f t="shared" si="2"/>
        <v>3.1428571428571428</v>
      </c>
      <c r="H32" s="38">
        <f t="shared" si="3"/>
        <v>2.0363636363636365E-3</v>
      </c>
    </row>
    <row r="33" spans="1:8" ht="15.75" customHeight="1" x14ac:dyDescent="0.25">
      <c r="A33" s="44">
        <v>1</v>
      </c>
      <c r="B33" s="64">
        <v>20</v>
      </c>
      <c r="C33" s="35" t="s">
        <v>66</v>
      </c>
      <c r="D33" s="34">
        <v>15.4</v>
      </c>
      <c r="E33" s="36">
        <f t="shared" si="0"/>
        <v>4.9000000000000004</v>
      </c>
      <c r="F33" s="37">
        <f t="shared" si="1"/>
        <v>2.4500000000000001E-2</v>
      </c>
      <c r="G33" s="34">
        <f t="shared" si="2"/>
        <v>3.1428571428571428</v>
      </c>
      <c r="H33" s="38">
        <f t="shared" si="3"/>
        <v>1.8865000000000002E-3</v>
      </c>
    </row>
    <row r="34" spans="1:8" ht="15.75" customHeight="1" x14ac:dyDescent="0.25">
      <c r="A34" s="44">
        <v>1</v>
      </c>
      <c r="B34" s="64">
        <v>15</v>
      </c>
      <c r="C34" s="35" t="s">
        <v>69</v>
      </c>
      <c r="D34" s="34">
        <v>20.399999999999999</v>
      </c>
      <c r="E34" s="36">
        <f t="shared" si="0"/>
        <v>6.4909090909090903</v>
      </c>
      <c r="F34" s="37">
        <f t="shared" si="1"/>
        <v>3.2454545454545451E-2</v>
      </c>
      <c r="G34" s="34">
        <f t="shared" si="2"/>
        <v>3.1428571428571428</v>
      </c>
      <c r="H34" s="38">
        <f t="shared" si="3"/>
        <v>3.310363636363636E-3</v>
      </c>
    </row>
    <row r="35" spans="1:8" ht="15.75" customHeight="1" x14ac:dyDescent="0.25">
      <c r="A35" s="44">
        <v>1</v>
      </c>
      <c r="B35" s="64">
        <v>32</v>
      </c>
      <c r="C35" s="35" t="s">
        <v>69</v>
      </c>
      <c r="D35" s="34">
        <v>18</v>
      </c>
      <c r="E35" s="36">
        <f t="shared" si="0"/>
        <v>5.7272727272727275</v>
      </c>
      <c r="F35" s="37">
        <f t="shared" si="1"/>
        <v>2.8636363636363637E-2</v>
      </c>
      <c r="G35" s="34">
        <f t="shared" si="2"/>
        <v>3.1428571428571428</v>
      </c>
      <c r="H35" s="38">
        <f t="shared" si="3"/>
        <v>2.5772727272727275E-3</v>
      </c>
    </row>
    <row r="36" spans="1:8" ht="15.75" customHeight="1" x14ac:dyDescent="0.25">
      <c r="A36" s="44">
        <v>1</v>
      </c>
      <c r="B36" s="65">
        <v>33</v>
      </c>
      <c r="C36" s="40" t="s">
        <v>69</v>
      </c>
      <c r="D36" s="39">
        <v>32</v>
      </c>
      <c r="E36" s="41">
        <f t="shared" si="0"/>
        <v>10.181818181818182</v>
      </c>
      <c r="F36" s="42">
        <f t="shared" si="1"/>
        <v>5.0909090909090911E-2</v>
      </c>
      <c r="G36" s="39">
        <f t="shared" si="2"/>
        <v>3.1428571428571428</v>
      </c>
      <c r="H36" s="43">
        <f t="shared" si="3"/>
        <v>8.145454545454546E-3</v>
      </c>
    </row>
    <row r="37" spans="1:8" ht="15.75" customHeight="1" x14ac:dyDescent="0.2">
      <c r="A37" s="44">
        <v>2</v>
      </c>
      <c r="B37" s="66">
        <v>39</v>
      </c>
      <c r="C37" s="26" t="s">
        <v>84</v>
      </c>
      <c r="D37" s="44">
        <v>20</v>
      </c>
      <c r="E37" s="44">
        <v>6.3636363636363642</v>
      </c>
      <c r="F37" s="44">
        <v>3.1818181818181822E-2</v>
      </c>
      <c r="G37" s="44">
        <v>3.1428571428571428</v>
      </c>
      <c r="H37" s="44">
        <v>3.1818181818181824E-3</v>
      </c>
    </row>
    <row r="38" spans="1:8" ht="15.75" customHeight="1" x14ac:dyDescent="0.2">
      <c r="A38" s="44">
        <v>2</v>
      </c>
      <c r="B38" s="66">
        <v>51</v>
      </c>
      <c r="C38" s="26" t="s">
        <v>84</v>
      </c>
      <c r="D38" s="44">
        <v>17.8</v>
      </c>
      <c r="E38" s="44">
        <v>5.663636363636364</v>
      </c>
      <c r="F38" s="44">
        <v>2.8318181818181819E-2</v>
      </c>
      <c r="G38" s="44">
        <v>3.1428571428571428</v>
      </c>
      <c r="H38" s="44">
        <v>2.5203181818181817E-3</v>
      </c>
    </row>
    <row r="39" spans="1:8" ht="15.75" customHeight="1" x14ac:dyDescent="0.2">
      <c r="A39" s="44">
        <v>2</v>
      </c>
      <c r="B39" s="66">
        <v>53</v>
      </c>
      <c r="C39" s="26" t="s">
        <v>84</v>
      </c>
      <c r="D39" s="44">
        <v>21</v>
      </c>
      <c r="E39" s="44">
        <v>6.6818181818181817</v>
      </c>
      <c r="F39" s="44">
        <v>3.3409090909090909E-2</v>
      </c>
      <c r="G39" s="44">
        <v>3.1428571428571428</v>
      </c>
      <c r="H39" s="44">
        <v>3.5079545454545454E-3</v>
      </c>
    </row>
    <row r="40" spans="1:8" ht="15.75" customHeight="1" x14ac:dyDescent="0.2">
      <c r="A40" s="44">
        <v>2</v>
      </c>
      <c r="B40" s="66">
        <v>59</v>
      </c>
      <c r="C40" s="26" t="s">
        <v>84</v>
      </c>
      <c r="D40" s="44">
        <v>19</v>
      </c>
      <c r="E40" s="44">
        <v>6.0454545454545459</v>
      </c>
      <c r="F40" s="44">
        <v>3.0227272727272728E-2</v>
      </c>
      <c r="G40" s="44">
        <v>3.1428571428571428</v>
      </c>
      <c r="H40" s="44">
        <v>2.8715909090909091E-3</v>
      </c>
    </row>
    <row r="41" spans="1:8" ht="15.75" customHeight="1" x14ac:dyDescent="0.2">
      <c r="A41" s="44">
        <v>2</v>
      </c>
      <c r="B41" s="66">
        <v>16</v>
      </c>
      <c r="C41" s="26" t="s">
        <v>57</v>
      </c>
      <c r="D41" s="44">
        <v>17.2</v>
      </c>
      <c r="E41" s="44">
        <v>5.4727272727272727</v>
      </c>
      <c r="F41" s="44">
        <v>2.7363636363636364E-2</v>
      </c>
      <c r="G41" s="44">
        <v>3.1428571428571428</v>
      </c>
      <c r="H41" s="44">
        <v>2.3532727272727273E-3</v>
      </c>
    </row>
    <row r="42" spans="1:8" ht="15.75" customHeight="1" x14ac:dyDescent="0.2">
      <c r="A42" s="44">
        <v>2</v>
      </c>
      <c r="B42" s="66">
        <v>17</v>
      </c>
      <c r="C42" s="26" t="s">
        <v>57</v>
      </c>
      <c r="D42" s="44">
        <v>18</v>
      </c>
      <c r="E42" s="44">
        <v>5.7272727272727275</v>
      </c>
      <c r="F42" s="44">
        <v>2.8636363636363637E-2</v>
      </c>
      <c r="G42" s="44">
        <v>3.1428571428571428</v>
      </c>
      <c r="H42" s="44">
        <v>2.5772727272727275E-3</v>
      </c>
    </row>
    <row r="43" spans="1:8" ht="15.75" customHeight="1" x14ac:dyDescent="0.2">
      <c r="A43" s="44">
        <v>2</v>
      </c>
      <c r="B43" s="66">
        <v>18</v>
      </c>
      <c r="C43" s="26" t="s">
        <v>57</v>
      </c>
      <c r="D43" s="44">
        <v>22</v>
      </c>
      <c r="E43" s="44">
        <v>7</v>
      </c>
      <c r="F43" s="44">
        <v>3.5000000000000003E-2</v>
      </c>
      <c r="G43" s="44">
        <v>3.1428571428571428</v>
      </c>
      <c r="H43" s="44">
        <v>3.8500000000000006E-3</v>
      </c>
    </row>
    <row r="44" spans="1:8" ht="15.75" customHeight="1" x14ac:dyDescent="0.2">
      <c r="A44" s="44">
        <v>2</v>
      </c>
      <c r="B44" s="66">
        <v>38</v>
      </c>
      <c r="C44" s="26" t="s">
        <v>57</v>
      </c>
      <c r="D44" s="44">
        <v>16</v>
      </c>
      <c r="E44" s="44">
        <v>5.0909090909090908</v>
      </c>
      <c r="F44" s="44">
        <v>2.5454545454545455E-2</v>
      </c>
      <c r="G44" s="44">
        <v>3.1428571428571428</v>
      </c>
      <c r="H44" s="44">
        <v>2.0363636363636365E-3</v>
      </c>
    </row>
    <row r="45" spans="1:8" ht="15.75" customHeight="1" x14ac:dyDescent="0.2">
      <c r="A45" s="44">
        <v>2</v>
      </c>
      <c r="B45" s="66">
        <v>43</v>
      </c>
      <c r="C45" s="26" t="s">
        <v>57</v>
      </c>
      <c r="D45" s="44">
        <v>24.6</v>
      </c>
      <c r="E45" s="44">
        <v>7.827272727272728</v>
      </c>
      <c r="F45" s="44">
        <v>3.9136363636363643E-2</v>
      </c>
      <c r="G45" s="44">
        <v>3.1428571428571428</v>
      </c>
      <c r="H45" s="44">
        <v>4.813772727272729E-3</v>
      </c>
    </row>
    <row r="46" spans="1:8" ht="15.75" customHeight="1" x14ac:dyDescent="0.2">
      <c r="A46" s="44">
        <v>2</v>
      </c>
      <c r="B46" s="66">
        <v>44</v>
      </c>
      <c r="C46" s="26" t="s">
        <v>57</v>
      </c>
      <c r="D46" s="44">
        <v>25.4</v>
      </c>
      <c r="E46" s="44">
        <v>8.081818181818182</v>
      </c>
      <c r="F46" s="44">
        <v>4.0409090909090908E-2</v>
      </c>
      <c r="G46" s="44">
        <v>3.1428571428571428</v>
      </c>
      <c r="H46" s="44">
        <v>5.1319545454545454E-3</v>
      </c>
    </row>
    <row r="47" spans="1:8" ht="15.75" customHeight="1" x14ac:dyDescent="0.2">
      <c r="A47" s="44">
        <v>2</v>
      </c>
      <c r="B47" s="66">
        <v>45</v>
      </c>
      <c r="C47" s="26" t="s">
        <v>57</v>
      </c>
      <c r="D47" s="44">
        <v>18</v>
      </c>
      <c r="E47" s="44">
        <v>5.7272727272727275</v>
      </c>
      <c r="F47" s="44">
        <v>2.8636363636363637E-2</v>
      </c>
      <c r="G47" s="44">
        <v>3.1428571428571428</v>
      </c>
      <c r="H47" s="44">
        <v>2.5772727272727275E-3</v>
      </c>
    </row>
    <row r="48" spans="1:8" ht="15.75" customHeight="1" x14ac:dyDescent="0.2">
      <c r="A48" s="44">
        <v>2</v>
      </c>
      <c r="B48" s="66">
        <v>46</v>
      </c>
      <c r="C48" s="26" t="s">
        <v>57</v>
      </c>
      <c r="D48" s="44">
        <v>19</v>
      </c>
      <c r="E48" s="44">
        <v>6.0454545454545459</v>
      </c>
      <c r="F48" s="44">
        <v>3.0227272727272728E-2</v>
      </c>
      <c r="G48" s="44">
        <v>3.1428571428571428</v>
      </c>
      <c r="H48" s="44">
        <v>2.8715909090909091E-3</v>
      </c>
    </row>
    <row r="49" spans="1:8" ht="15.75" customHeight="1" x14ac:dyDescent="0.2">
      <c r="A49" s="44">
        <v>2</v>
      </c>
      <c r="B49" s="66">
        <v>47</v>
      </c>
      <c r="C49" s="26" t="s">
        <v>57</v>
      </c>
      <c r="D49" s="44">
        <v>16</v>
      </c>
      <c r="E49" s="44">
        <v>5.0909090909090908</v>
      </c>
      <c r="F49" s="44">
        <v>2.5454545454545455E-2</v>
      </c>
      <c r="G49" s="44">
        <v>3.1428571428571428</v>
      </c>
      <c r="H49" s="44">
        <v>2.0363636363636365E-3</v>
      </c>
    </row>
    <row r="50" spans="1:8" ht="15.75" customHeight="1" x14ac:dyDescent="0.2">
      <c r="A50" s="44">
        <v>2</v>
      </c>
      <c r="B50" s="66">
        <v>48</v>
      </c>
      <c r="C50" s="26" t="s">
        <v>57</v>
      </c>
      <c r="D50" s="44">
        <v>21</v>
      </c>
      <c r="E50" s="44">
        <v>6.6818181818181817</v>
      </c>
      <c r="F50" s="44">
        <v>3.3409090909090909E-2</v>
      </c>
      <c r="G50" s="44">
        <v>3.1428571428571428</v>
      </c>
      <c r="H50" s="44">
        <v>3.5079545454545454E-3</v>
      </c>
    </row>
    <row r="51" spans="1:8" ht="15.75" customHeight="1" x14ac:dyDescent="0.2">
      <c r="A51" s="44">
        <v>2</v>
      </c>
      <c r="B51" s="66">
        <v>49</v>
      </c>
      <c r="C51" s="26" t="s">
        <v>57</v>
      </c>
      <c r="D51" s="44">
        <v>17.600000000000001</v>
      </c>
      <c r="E51" s="44">
        <v>5.6000000000000005</v>
      </c>
      <c r="F51" s="44">
        <v>2.8000000000000004E-2</v>
      </c>
      <c r="G51" s="44">
        <v>3.1428571428571428</v>
      </c>
      <c r="H51" s="44">
        <v>2.4640000000000005E-3</v>
      </c>
    </row>
    <row r="52" spans="1:8" ht="15.75" customHeight="1" x14ac:dyDescent="0.2">
      <c r="A52" s="44">
        <v>2</v>
      </c>
      <c r="B52" s="66">
        <v>40</v>
      </c>
      <c r="C52" s="26" t="s">
        <v>77</v>
      </c>
      <c r="D52" s="44">
        <v>16.600000000000001</v>
      </c>
      <c r="E52" s="44">
        <v>5.2818181818181822</v>
      </c>
      <c r="F52" s="44">
        <v>2.640909090909091E-2</v>
      </c>
      <c r="G52" s="44">
        <v>3.1428571428571428</v>
      </c>
      <c r="H52" s="44">
        <v>2.1919545454545455E-3</v>
      </c>
    </row>
    <row r="53" spans="1:8" ht="15.75" customHeight="1" x14ac:dyDescent="0.2">
      <c r="A53" s="44">
        <v>2</v>
      </c>
      <c r="B53" s="66">
        <v>63</v>
      </c>
      <c r="C53" s="26" t="s">
        <v>77</v>
      </c>
      <c r="D53" s="44">
        <v>16</v>
      </c>
      <c r="E53" s="44">
        <v>5.0909090909090908</v>
      </c>
      <c r="F53" s="44">
        <v>2.5454545454545455E-2</v>
      </c>
      <c r="G53" s="44">
        <v>3.1428571428571428</v>
      </c>
      <c r="H53" s="44">
        <v>2.0363636363636365E-3</v>
      </c>
    </row>
    <row r="54" spans="1:8" ht="15.75" customHeight="1" x14ac:dyDescent="0.25">
      <c r="A54" s="44">
        <v>2</v>
      </c>
      <c r="B54" s="66">
        <v>2</v>
      </c>
      <c r="C54" s="45" t="s">
        <v>60</v>
      </c>
      <c r="D54" s="44">
        <v>24</v>
      </c>
      <c r="E54" s="44">
        <v>7.6363636363636367</v>
      </c>
      <c r="F54" s="44">
        <v>3.8181818181818185E-2</v>
      </c>
      <c r="G54" s="44">
        <v>3.1428571428571428</v>
      </c>
      <c r="H54" s="44">
        <v>4.5818181818181826E-3</v>
      </c>
    </row>
    <row r="55" spans="1:8" ht="15.75" customHeight="1" x14ac:dyDescent="0.25">
      <c r="A55" s="44">
        <v>2</v>
      </c>
      <c r="B55" s="66">
        <v>9</v>
      </c>
      <c r="C55" s="45" t="s">
        <v>60</v>
      </c>
      <c r="D55" s="44">
        <v>20</v>
      </c>
      <c r="E55" s="44">
        <v>6.3636363636363642</v>
      </c>
      <c r="F55" s="44">
        <v>3.1818181818181822E-2</v>
      </c>
      <c r="G55" s="44">
        <v>3.1428571428571428</v>
      </c>
      <c r="H55" s="44">
        <v>3.1818181818181824E-3</v>
      </c>
    </row>
    <row r="56" spans="1:8" ht="15.75" customHeight="1" x14ac:dyDescent="0.25">
      <c r="A56" s="44">
        <v>2</v>
      </c>
      <c r="B56" s="66">
        <v>15</v>
      </c>
      <c r="C56" s="45" t="s">
        <v>60</v>
      </c>
      <c r="D56" s="44">
        <v>18</v>
      </c>
      <c r="E56" s="44">
        <v>5.7272727272727275</v>
      </c>
      <c r="F56" s="44">
        <v>2.8636363636363637E-2</v>
      </c>
      <c r="G56" s="44">
        <v>3.1428571428571428</v>
      </c>
      <c r="H56" s="44">
        <v>2.5772727272727275E-3</v>
      </c>
    </row>
    <row r="57" spans="1:8" ht="15.75" customHeight="1" x14ac:dyDescent="0.25">
      <c r="A57" s="44">
        <v>2</v>
      </c>
      <c r="B57" s="66">
        <v>21</v>
      </c>
      <c r="C57" s="45" t="s">
        <v>60</v>
      </c>
      <c r="D57" s="44">
        <v>23</v>
      </c>
      <c r="E57" s="44">
        <v>7.3181818181818183</v>
      </c>
      <c r="F57" s="44">
        <v>3.6590909090909091E-2</v>
      </c>
      <c r="G57" s="44">
        <v>3.1428571428571428</v>
      </c>
      <c r="H57" s="44">
        <v>4.2079545454545451E-3</v>
      </c>
    </row>
    <row r="58" spans="1:8" ht="15.75" customHeight="1" x14ac:dyDescent="0.25">
      <c r="A58" s="44">
        <v>2</v>
      </c>
      <c r="B58" s="66">
        <v>26</v>
      </c>
      <c r="C58" s="45" t="s">
        <v>60</v>
      </c>
      <c r="D58" s="44">
        <v>16</v>
      </c>
      <c r="E58" s="44">
        <v>5.0909090909090908</v>
      </c>
      <c r="F58" s="44">
        <v>2.5454545454545455E-2</v>
      </c>
      <c r="G58" s="44">
        <v>3.1428571428571428</v>
      </c>
      <c r="H58" s="44">
        <v>2.0363636363636365E-3</v>
      </c>
    </row>
    <row r="59" spans="1:8" ht="15.75" customHeight="1" x14ac:dyDescent="0.25">
      <c r="A59" s="44">
        <v>2</v>
      </c>
      <c r="B59" s="66">
        <v>42</v>
      </c>
      <c r="C59" s="45" t="s">
        <v>60</v>
      </c>
      <c r="D59" s="44">
        <v>22.6</v>
      </c>
      <c r="E59" s="44">
        <v>7.1909090909090914</v>
      </c>
      <c r="F59" s="44">
        <v>3.5954545454545454E-2</v>
      </c>
      <c r="G59" s="44">
        <v>3.1428571428571428</v>
      </c>
      <c r="H59" s="44">
        <v>4.0628636363636362E-3</v>
      </c>
    </row>
    <row r="60" spans="1:8" ht="15.75" customHeight="1" x14ac:dyDescent="0.25">
      <c r="A60" s="44">
        <v>2</v>
      </c>
      <c r="B60" s="66">
        <v>52</v>
      </c>
      <c r="C60" s="45" t="s">
        <v>60</v>
      </c>
      <c r="D60" s="44">
        <v>16</v>
      </c>
      <c r="E60" s="44">
        <v>5.0909090909090908</v>
      </c>
      <c r="F60" s="44">
        <v>2.5454545454545455E-2</v>
      </c>
      <c r="G60" s="44">
        <v>3.1428571428571428</v>
      </c>
      <c r="H60" s="44">
        <v>2.0363636363636365E-3</v>
      </c>
    </row>
    <row r="61" spans="1:8" ht="15.75" customHeight="1" x14ac:dyDescent="0.2">
      <c r="A61" s="44">
        <v>2</v>
      </c>
      <c r="B61" s="66">
        <v>5</v>
      </c>
      <c r="C61" s="26" t="s">
        <v>74</v>
      </c>
      <c r="D61" s="44">
        <v>22</v>
      </c>
      <c r="E61" s="44">
        <v>7</v>
      </c>
      <c r="F61" s="44">
        <v>3.5000000000000003E-2</v>
      </c>
      <c r="G61" s="44">
        <v>3.1428571428571428</v>
      </c>
      <c r="H61" s="44">
        <v>3.8500000000000006E-3</v>
      </c>
    </row>
    <row r="62" spans="1:8" ht="15.75" customHeight="1" x14ac:dyDescent="0.2">
      <c r="A62" s="44">
        <v>2</v>
      </c>
      <c r="B62" s="66">
        <v>33</v>
      </c>
      <c r="C62" s="26" t="s">
        <v>75</v>
      </c>
      <c r="D62" s="44">
        <v>25</v>
      </c>
      <c r="E62" s="44">
        <v>7.954545454545455</v>
      </c>
      <c r="F62" s="44">
        <v>3.9772727272727272E-2</v>
      </c>
      <c r="G62" s="44">
        <v>3.1428571428571428</v>
      </c>
      <c r="H62" s="44">
        <v>4.971590909090909E-3</v>
      </c>
    </row>
    <row r="63" spans="1:8" ht="15.75" customHeight="1" x14ac:dyDescent="0.2">
      <c r="A63" s="44">
        <v>2</v>
      </c>
      <c r="B63" s="66">
        <v>62</v>
      </c>
      <c r="C63" s="26" t="s">
        <v>76</v>
      </c>
      <c r="D63" s="44">
        <v>16</v>
      </c>
      <c r="E63" s="44">
        <v>5.0909090909090908</v>
      </c>
      <c r="F63" s="44">
        <v>2.5454545454545455E-2</v>
      </c>
      <c r="G63" s="44">
        <v>3.1428571428571428</v>
      </c>
      <c r="H63" s="44">
        <v>2.0363636363636365E-3</v>
      </c>
    </row>
    <row r="64" spans="1:8" ht="15.75" customHeight="1" x14ac:dyDescent="0.25">
      <c r="A64" s="44">
        <v>2</v>
      </c>
      <c r="B64" s="66">
        <v>1</v>
      </c>
      <c r="C64" s="45" t="s">
        <v>63</v>
      </c>
      <c r="D64" s="44">
        <v>18.399999999999999</v>
      </c>
      <c r="E64" s="44">
        <v>5.8545454545454545</v>
      </c>
      <c r="F64" s="44">
        <v>2.9272727272727273E-2</v>
      </c>
      <c r="G64" s="44">
        <v>3.1428571428571428</v>
      </c>
      <c r="H64" s="46">
        <v>2.6930909090909093E-3</v>
      </c>
    </row>
    <row r="65" spans="1:8" ht="15.75" customHeight="1" x14ac:dyDescent="0.25">
      <c r="A65" s="44">
        <v>2</v>
      </c>
      <c r="B65" s="66">
        <v>57</v>
      </c>
      <c r="C65" s="45" t="s">
        <v>63</v>
      </c>
      <c r="D65" s="44">
        <v>21.2</v>
      </c>
      <c r="E65" s="44">
        <v>6.7454545454545451</v>
      </c>
      <c r="F65" s="44">
        <v>3.3727272727272724E-2</v>
      </c>
      <c r="G65" s="44">
        <v>3.1428571428571428</v>
      </c>
      <c r="H65" s="44">
        <v>3.5750909090909084E-3</v>
      </c>
    </row>
    <row r="66" spans="1:8" ht="15.75" customHeight="1" x14ac:dyDescent="0.25">
      <c r="A66" s="44">
        <v>2</v>
      </c>
      <c r="B66" s="66">
        <v>58</v>
      </c>
      <c r="C66" s="45" t="s">
        <v>63</v>
      </c>
      <c r="D66" s="44">
        <v>18.8</v>
      </c>
      <c r="E66" s="44">
        <v>5.9818181818181824</v>
      </c>
      <c r="F66" s="44">
        <v>2.9909090909090913E-2</v>
      </c>
      <c r="G66" s="44">
        <v>3.1428571428571428</v>
      </c>
      <c r="H66" s="44">
        <v>2.8114545454545462E-3</v>
      </c>
    </row>
    <row r="67" spans="1:8" ht="15.75" customHeight="1" x14ac:dyDescent="0.25">
      <c r="A67" s="44">
        <v>2</v>
      </c>
      <c r="B67" s="66">
        <v>8</v>
      </c>
      <c r="C67" s="45" t="s">
        <v>52</v>
      </c>
      <c r="D67" s="44">
        <v>17.399999999999999</v>
      </c>
      <c r="E67" s="44">
        <v>5.5363636363636362</v>
      </c>
      <c r="F67" s="44">
        <v>2.7681818181818182E-2</v>
      </c>
      <c r="G67" s="44">
        <v>3.1428571428571428</v>
      </c>
      <c r="H67" s="44">
        <v>2.408318181818182E-3</v>
      </c>
    </row>
    <row r="68" spans="1:8" ht="15.75" customHeight="1" x14ac:dyDescent="0.25">
      <c r="A68" s="44">
        <v>2</v>
      </c>
      <c r="B68" s="66">
        <v>24</v>
      </c>
      <c r="C68" s="45" t="s">
        <v>52</v>
      </c>
      <c r="D68" s="44">
        <v>22.2</v>
      </c>
      <c r="E68" s="44">
        <v>7.0636363636363635</v>
      </c>
      <c r="F68" s="44">
        <v>3.5318181818181818E-2</v>
      </c>
      <c r="G68" s="44">
        <v>3.1428571428571428</v>
      </c>
      <c r="H68" s="44">
        <v>3.9203181818181819E-3</v>
      </c>
    </row>
    <row r="69" spans="1:8" ht="15.75" customHeight="1" x14ac:dyDescent="0.25">
      <c r="A69" s="44">
        <v>2</v>
      </c>
      <c r="B69" s="66">
        <v>25</v>
      </c>
      <c r="C69" s="45" t="s">
        <v>52</v>
      </c>
      <c r="D69" s="44">
        <v>23.2</v>
      </c>
      <c r="E69" s="44">
        <v>7.3818181818181818</v>
      </c>
      <c r="F69" s="44">
        <v>3.6909090909090912E-2</v>
      </c>
      <c r="G69" s="44">
        <v>3.1428571428571428</v>
      </c>
      <c r="H69" s="44">
        <v>4.2814545454545458E-3</v>
      </c>
    </row>
    <row r="70" spans="1:8" ht="15.75" customHeight="1" x14ac:dyDescent="0.25">
      <c r="A70" s="44">
        <v>2</v>
      </c>
      <c r="B70" s="66">
        <v>54</v>
      </c>
      <c r="C70" s="45" t="s">
        <v>52</v>
      </c>
      <c r="D70" s="44">
        <v>20.399999999999999</v>
      </c>
      <c r="E70" s="44">
        <v>6.4909090909090903</v>
      </c>
      <c r="F70" s="44">
        <v>3.2454545454545451E-2</v>
      </c>
      <c r="G70" s="44">
        <v>3.1428571428571428</v>
      </c>
      <c r="H70" s="44">
        <v>3.310363636363636E-3</v>
      </c>
    </row>
    <row r="71" spans="1:8" ht="15.75" customHeight="1" x14ac:dyDescent="0.25">
      <c r="A71" s="44">
        <v>2</v>
      </c>
      <c r="B71" s="66">
        <v>55</v>
      </c>
      <c r="C71" s="45" t="s">
        <v>52</v>
      </c>
      <c r="D71" s="44">
        <v>22</v>
      </c>
      <c r="E71" s="44">
        <v>7</v>
      </c>
      <c r="F71" s="44">
        <v>3.5000000000000003E-2</v>
      </c>
      <c r="G71" s="44">
        <v>3.1428571428571428</v>
      </c>
      <c r="H71" s="44">
        <v>3.8500000000000006E-3</v>
      </c>
    </row>
    <row r="72" spans="1:8" ht="15.75" customHeight="1" x14ac:dyDescent="0.25">
      <c r="A72" s="44">
        <v>2</v>
      </c>
      <c r="B72" s="66">
        <v>56</v>
      </c>
      <c r="C72" s="45" t="s">
        <v>52</v>
      </c>
      <c r="D72" s="44">
        <v>22</v>
      </c>
      <c r="E72" s="44">
        <v>7</v>
      </c>
      <c r="F72" s="44">
        <v>3.5000000000000003E-2</v>
      </c>
      <c r="G72" s="44">
        <v>3.1428571428571428</v>
      </c>
      <c r="H72" s="44">
        <v>3.8500000000000006E-3</v>
      </c>
    </row>
    <row r="73" spans="1:8" ht="15.75" customHeight="1" x14ac:dyDescent="0.25">
      <c r="A73" s="44">
        <v>2</v>
      </c>
      <c r="B73" s="66">
        <v>10</v>
      </c>
      <c r="C73" s="45" t="s">
        <v>66</v>
      </c>
      <c r="D73" s="44">
        <v>26</v>
      </c>
      <c r="E73" s="44">
        <v>8.2727272727272734</v>
      </c>
      <c r="F73" s="44">
        <v>4.1363636363636366E-2</v>
      </c>
      <c r="G73" s="44">
        <v>3.1428571428571428</v>
      </c>
      <c r="H73" s="44">
        <v>5.3772727272727279E-3</v>
      </c>
    </row>
    <row r="74" spans="1:8" ht="15.75" customHeight="1" x14ac:dyDescent="0.2">
      <c r="A74" s="44">
        <v>2</v>
      </c>
      <c r="B74" s="66">
        <v>12</v>
      </c>
      <c r="C74" s="26" t="s">
        <v>67</v>
      </c>
      <c r="D74" s="44">
        <v>17.399999999999999</v>
      </c>
      <c r="E74" s="44">
        <v>5.5363636363636362</v>
      </c>
      <c r="F74" s="44">
        <v>2.7681818181818182E-2</v>
      </c>
      <c r="G74" s="44">
        <v>3.1428571428571428</v>
      </c>
      <c r="H74" s="44">
        <v>2.408318181818182E-3</v>
      </c>
    </row>
    <row r="75" spans="1:8" ht="15.75" customHeight="1" x14ac:dyDescent="0.2">
      <c r="A75" s="44">
        <v>2</v>
      </c>
      <c r="B75" s="66">
        <v>13</v>
      </c>
      <c r="C75" s="26" t="s">
        <v>67</v>
      </c>
      <c r="D75" s="44">
        <v>17.399999999999999</v>
      </c>
      <c r="E75" s="44">
        <v>5.5363636363636362</v>
      </c>
      <c r="F75" s="44">
        <v>2.7681818181818182E-2</v>
      </c>
      <c r="G75" s="44">
        <v>3.1428571428571428</v>
      </c>
      <c r="H75" s="44">
        <v>2.408318181818182E-3</v>
      </c>
    </row>
    <row r="76" spans="1:8" ht="15.75" customHeight="1" x14ac:dyDescent="0.25">
      <c r="A76" s="44">
        <v>2</v>
      </c>
      <c r="B76" s="66">
        <v>3</v>
      </c>
      <c r="C76" s="45" t="s">
        <v>69</v>
      </c>
      <c r="D76" s="44">
        <v>21</v>
      </c>
      <c r="E76" s="44">
        <v>6.6818181818181817</v>
      </c>
      <c r="F76" s="44">
        <v>3.3409090909090909E-2</v>
      </c>
      <c r="G76" s="44">
        <v>3.1428571428571428</v>
      </c>
      <c r="H76" s="44">
        <v>3.5079545454545454E-3</v>
      </c>
    </row>
    <row r="77" spans="1:8" ht="15.75" customHeight="1" x14ac:dyDescent="0.25">
      <c r="A77" s="44">
        <v>2</v>
      </c>
      <c r="B77" s="66">
        <v>4</v>
      </c>
      <c r="C77" s="45" t="s">
        <v>69</v>
      </c>
      <c r="D77" s="44">
        <v>17</v>
      </c>
      <c r="E77" s="44">
        <v>5.4090909090909092</v>
      </c>
      <c r="F77" s="44">
        <v>2.7045454545454546E-2</v>
      </c>
      <c r="G77" s="44">
        <v>3.1428571428571428</v>
      </c>
      <c r="H77" s="44">
        <v>2.2988636363636366E-3</v>
      </c>
    </row>
    <row r="78" spans="1:8" ht="15.75" customHeight="1" x14ac:dyDescent="0.25">
      <c r="A78" s="44">
        <v>2</v>
      </c>
      <c r="B78" s="66">
        <v>6</v>
      </c>
      <c r="C78" s="45" t="s">
        <v>69</v>
      </c>
      <c r="D78" s="44">
        <v>19.399999999999999</v>
      </c>
      <c r="E78" s="44">
        <v>6.1727272727272728</v>
      </c>
      <c r="F78" s="44">
        <v>3.0863636363636364E-2</v>
      </c>
      <c r="G78" s="44">
        <v>3.1428571428571428</v>
      </c>
      <c r="H78" s="44">
        <v>2.9937727272727273E-3</v>
      </c>
    </row>
    <row r="79" spans="1:8" ht="15.75" customHeight="1" x14ac:dyDescent="0.25">
      <c r="A79" s="44">
        <v>2</v>
      </c>
      <c r="B79" s="66">
        <v>7</v>
      </c>
      <c r="C79" s="45" t="s">
        <v>69</v>
      </c>
      <c r="D79" s="44">
        <v>17.399999999999999</v>
      </c>
      <c r="E79" s="44">
        <v>5.5363636363636362</v>
      </c>
      <c r="F79" s="44">
        <v>2.7681818181818182E-2</v>
      </c>
      <c r="G79" s="44">
        <v>3.1428571428571428</v>
      </c>
      <c r="H79" s="44">
        <v>2.408318181818182E-3</v>
      </c>
    </row>
    <row r="80" spans="1:8" ht="15.75" customHeight="1" x14ac:dyDescent="0.25">
      <c r="A80" s="44">
        <v>2</v>
      </c>
      <c r="B80" s="66">
        <v>11</v>
      </c>
      <c r="C80" s="45" t="s">
        <v>69</v>
      </c>
      <c r="D80" s="44">
        <v>20</v>
      </c>
      <c r="E80" s="44">
        <v>6.3636363636363642</v>
      </c>
      <c r="F80" s="44">
        <v>3.1818181818181822E-2</v>
      </c>
      <c r="G80" s="44">
        <v>3.1428571428571428</v>
      </c>
      <c r="H80" s="44">
        <v>3.1818181818181824E-3</v>
      </c>
    </row>
    <row r="81" spans="1:8" ht="15.75" customHeight="1" x14ac:dyDescent="0.25">
      <c r="A81" s="44">
        <v>2</v>
      </c>
      <c r="B81" s="66">
        <v>14</v>
      </c>
      <c r="C81" s="45" t="s">
        <v>69</v>
      </c>
      <c r="D81" s="44">
        <v>16.8</v>
      </c>
      <c r="E81" s="44">
        <v>5.3454545454545457</v>
      </c>
      <c r="F81" s="44">
        <v>2.6727272727272728E-2</v>
      </c>
      <c r="G81" s="44">
        <v>3.1428571428571428</v>
      </c>
      <c r="H81" s="44">
        <v>2.2450909090909093E-3</v>
      </c>
    </row>
    <row r="82" spans="1:8" ht="15.75" customHeight="1" x14ac:dyDescent="0.25">
      <c r="A82" s="44">
        <v>2</v>
      </c>
      <c r="B82" s="66">
        <v>19</v>
      </c>
      <c r="C82" s="45" t="s">
        <v>69</v>
      </c>
      <c r="D82" s="44">
        <v>22</v>
      </c>
      <c r="E82" s="44">
        <v>7</v>
      </c>
      <c r="F82" s="44">
        <v>3.5000000000000003E-2</v>
      </c>
      <c r="G82" s="44">
        <v>3.1428571428571428</v>
      </c>
      <c r="H82" s="44">
        <v>3.8500000000000006E-3</v>
      </c>
    </row>
    <row r="83" spans="1:8" ht="15.75" customHeight="1" x14ac:dyDescent="0.25">
      <c r="A83" s="44">
        <v>2</v>
      </c>
      <c r="B83" s="66">
        <v>20</v>
      </c>
      <c r="C83" s="45" t="s">
        <v>69</v>
      </c>
      <c r="D83" s="44">
        <v>17.600000000000001</v>
      </c>
      <c r="E83" s="44">
        <v>5.6000000000000005</v>
      </c>
      <c r="F83" s="44">
        <v>2.8000000000000004E-2</v>
      </c>
      <c r="G83" s="44">
        <v>3.1428571428571428</v>
      </c>
      <c r="H83" s="44">
        <v>2.4640000000000005E-3</v>
      </c>
    </row>
    <row r="84" spans="1:8" ht="15.75" customHeight="1" x14ac:dyDescent="0.25">
      <c r="A84" s="44">
        <v>2</v>
      </c>
      <c r="B84" s="66">
        <v>22</v>
      </c>
      <c r="C84" s="45" t="s">
        <v>69</v>
      </c>
      <c r="D84" s="44">
        <v>23</v>
      </c>
      <c r="E84" s="44">
        <v>7.3181818181818183</v>
      </c>
      <c r="F84" s="44">
        <v>3.6590909090909091E-2</v>
      </c>
      <c r="G84" s="44">
        <v>3.1428571428571428</v>
      </c>
      <c r="H84" s="44">
        <v>4.2079545454545451E-3</v>
      </c>
    </row>
    <row r="85" spans="1:8" ht="15.75" customHeight="1" x14ac:dyDescent="0.25">
      <c r="A85" s="44">
        <v>2</v>
      </c>
      <c r="B85" s="66">
        <v>23</v>
      </c>
      <c r="C85" s="45" t="s">
        <v>69</v>
      </c>
      <c r="D85" s="44">
        <v>19</v>
      </c>
      <c r="E85" s="44">
        <v>6.0454545454545459</v>
      </c>
      <c r="F85" s="44">
        <v>3.0227272727272728E-2</v>
      </c>
      <c r="G85" s="44">
        <v>3.1428571428571428</v>
      </c>
      <c r="H85" s="44">
        <v>2.8715909090909091E-3</v>
      </c>
    </row>
    <row r="86" spans="1:8" ht="15.75" customHeight="1" x14ac:dyDescent="0.25">
      <c r="A86" s="44">
        <v>2</v>
      </c>
      <c r="B86" s="66">
        <v>27</v>
      </c>
      <c r="C86" s="45" t="s">
        <v>69</v>
      </c>
      <c r="D86" s="44">
        <v>17.2</v>
      </c>
      <c r="E86" s="44">
        <v>5.4727272727272727</v>
      </c>
      <c r="F86" s="44">
        <v>2.7363636363636364E-2</v>
      </c>
      <c r="G86" s="44">
        <v>3.1428571428571428</v>
      </c>
      <c r="H86" s="44">
        <v>2.3532727272727273E-3</v>
      </c>
    </row>
    <row r="87" spans="1:8" ht="15.75" customHeight="1" x14ac:dyDescent="0.25">
      <c r="A87" s="44">
        <v>2</v>
      </c>
      <c r="B87" s="66">
        <v>28</v>
      </c>
      <c r="C87" s="45" t="s">
        <v>69</v>
      </c>
      <c r="D87" s="44">
        <v>17</v>
      </c>
      <c r="E87" s="44">
        <v>5.4090909090909092</v>
      </c>
      <c r="F87" s="44">
        <v>2.7045454545454546E-2</v>
      </c>
      <c r="G87" s="44">
        <v>3.1428571428571428</v>
      </c>
      <c r="H87" s="44">
        <v>2.2988636363636366E-3</v>
      </c>
    </row>
    <row r="88" spans="1:8" ht="15.75" customHeight="1" x14ac:dyDescent="0.25">
      <c r="A88" s="44">
        <v>2</v>
      </c>
      <c r="B88" s="66">
        <v>29</v>
      </c>
      <c r="C88" s="45" t="s">
        <v>69</v>
      </c>
      <c r="D88" s="44">
        <v>22.6</v>
      </c>
      <c r="E88" s="44">
        <v>7.1909090909090914</v>
      </c>
      <c r="F88" s="44">
        <v>3.5954545454545454E-2</v>
      </c>
      <c r="G88" s="44">
        <v>3.1428571428571428</v>
      </c>
      <c r="H88" s="44">
        <v>4.0628636363636362E-3</v>
      </c>
    </row>
    <row r="89" spans="1:8" ht="15.75" customHeight="1" x14ac:dyDescent="0.25">
      <c r="A89" s="44">
        <v>2</v>
      </c>
      <c r="B89" s="66">
        <v>30</v>
      </c>
      <c r="C89" s="45" t="s">
        <v>69</v>
      </c>
      <c r="D89" s="44">
        <v>22</v>
      </c>
      <c r="E89" s="44">
        <v>7</v>
      </c>
      <c r="F89" s="44">
        <v>3.5000000000000003E-2</v>
      </c>
      <c r="G89" s="44">
        <v>3.1428571428571428</v>
      </c>
      <c r="H89" s="44">
        <v>3.8500000000000006E-3</v>
      </c>
    </row>
    <row r="90" spans="1:8" ht="15.75" customHeight="1" x14ac:dyDescent="0.25">
      <c r="A90" s="44">
        <v>2</v>
      </c>
      <c r="B90" s="66">
        <v>31</v>
      </c>
      <c r="C90" s="45" t="s">
        <v>69</v>
      </c>
      <c r="D90" s="44">
        <v>23.8</v>
      </c>
      <c r="E90" s="44">
        <v>7.5727272727272732</v>
      </c>
      <c r="F90" s="44">
        <v>3.7863636363636363E-2</v>
      </c>
      <c r="G90" s="44">
        <v>3.1428571428571428</v>
      </c>
      <c r="H90" s="44">
        <v>4.5057727272727272E-3</v>
      </c>
    </row>
    <row r="91" spans="1:8" ht="15.75" customHeight="1" x14ac:dyDescent="0.25">
      <c r="A91" s="44">
        <v>2</v>
      </c>
      <c r="B91" s="66">
        <v>34</v>
      </c>
      <c r="C91" s="45" t="s">
        <v>69</v>
      </c>
      <c r="D91" s="44">
        <v>18</v>
      </c>
      <c r="E91" s="44">
        <v>5.7272727272727275</v>
      </c>
      <c r="F91" s="44">
        <v>2.8636363636363637E-2</v>
      </c>
      <c r="G91" s="44">
        <v>3.1428571428571428</v>
      </c>
      <c r="H91" s="44">
        <v>2.5772727272727275E-3</v>
      </c>
    </row>
    <row r="92" spans="1:8" ht="15.75" customHeight="1" x14ac:dyDescent="0.25">
      <c r="A92" s="44">
        <v>2</v>
      </c>
      <c r="B92" s="66">
        <v>35</v>
      </c>
      <c r="C92" s="45" t="s">
        <v>69</v>
      </c>
      <c r="D92" s="44">
        <v>20.6</v>
      </c>
      <c r="E92" s="44">
        <v>6.5545454545454556</v>
      </c>
      <c r="F92" s="44">
        <v>3.277272727272728E-2</v>
      </c>
      <c r="G92" s="44">
        <v>3.1428571428571428</v>
      </c>
      <c r="H92" s="44">
        <v>3.3755909090909106E-3</v>
      </c>
    </row>
    <row r="93" spans="1:8" ht="15.75" customHeight="1" x14ac:dyDescent="0.25">
      <c r="A93" s="44">
        <v>2</v>
      </c>
      <c r="B93" s="66">
        <v>36</v>
      </c>
      <c r="C93" s="45" t="s">
        <v>69</v>
      </c>
      <c r="D93" s="44">
        <v>20</v>
      </c>
      <c r="E93" s="44">
        <v>6.3636363636363642</v>
      </c>
      <c r="F93" s="44">
        <v>3.1818181818181822E-2</v>
      </c>
      <c r="G93" s="44">
        <v>3.1428571428571428</v>
      </c>
      <c r="H93" s="44">
        <v>3.1818181818181824E-3</v>
      </c>
    </row>
    <row r="94" spans="1:8" ht="15.75" customHeight="1" x14ac:dyDescent="0.25">
      <c r="A94" s="44">
        <v>2</v>
      </c>
      <c r="B94" s="66">
        <v>41</v>
      </c>
      <c r="C94" s="45" t="s">
        <v>69</v>
      </c>
      <c r="D94" s="44">
        <v>15.6</v>
      </c>
      <c r="E94" s="44">
        <v>4.9636363636363638</v>
      </c>
      <c r="F94" s="44">
        <v>2.4818181818181819E-2</v>
      </c>
      <c r="G94" s="44">
        <v>3.1428571428571428</v>
      </c>
      <c r="H94" s="44">
        <v>1.935818181818182E-3</v>
      </c>
    </row>
    <row r="95" spans="1:8" ht="15.75" customHeight="1" x14ac:dyDescent="0.25">
      <c r="A95" s="44">
        <v>2</v>
      </c>
      <c r="B95" s="66">
        <v>60</v>
      </c>
      <c r="C95" s="45" t="s">
        <v>69</v>
      </c>
      <c r="D95" s="44">
        <v>20.2</v>
      </c>
      <c r="E95" s="44">
        <v>6.4272727272727268</v>
      </c>
      <c r="F95" s="44">
        <v>3.2136363636363637E-2</v>
      </c>
      <c r="G95" s="44">
        <v>3.1428571428571428</v>
      </c>
      <c r="H95" s="44">
        <v>3.2457727272727274E-3</v>
      </c>
    </row>
    <row r="96" spans="1:8" ht="15.75" customHeight="1" x14ac:dyDescent="0.25">
      <c r="A96" s="44">
        <v>2</v>
      </c>
      <c r="B96" s="66">
        <v>61</v>
      </c>
      <c r="C96" s="45" t="s">
        <v>69</v>
      </c>
      <c r="D96" s="44">
        <v>17</v>
      </c>
      <c r="E96" s="44">
        <v>5.4090909090909092</v>
      </c>
      <c r="F96" s="44">
        <v>2.7045454545454546E-2</v>
      </c>
      <c r="G96" s="44">
        <v>3.1428571428571428</v>
      </c>
      <c r="H96" s="44">
        <v>2.2988636363636366E-3</v>
      </c>
    </row>
    <row r="97" spans="1:8" ht="15.75" customHeight="1" x14ac:dyDescent="0.2">
      <c r="A97" s="44">
        <v>2</v>
      </c>
      <c r="B97" s="66">
        <v>50</v>
      </c>
      <c r="C97" s="26" t="s">
        <v>70</v>
      </c>
      <c r="D97" s="44">
        <v>17</v>
      </c>
      <c r="E97" s="44">
        <v>5.4090909090909092</v>
      </c>
      <c r="F97" s="44">
        <v>2.7045454545454546E-2</v>
      </c>
      <c r="G97" s="44">
        <v>3.1428571428571428</v>
      </c>
      <c r="H97" s="44">
        <v>2.2988636363636366E-3</v>
      </c>
    </row>
    <row r="98" spans="1:8" ht="15.75" customHeight="1" x14ac:dyDescent="0.2">
      <c r="A98" s="44">
        <v>2</v>
      </c>
      <c r="B98" s="66">
        <v>32</v>
      </c>
      <c r="C98" s="26" t="s">
        <v>72</v>
      </c>
      <c r="D98" s="44">
        <v>16</v>
      </c>
      <c r="E98" s="44">
        <v>5.0909090909090908</v>
      </c>
      <c r="F98" s="44">
        <v>2.5454545454545455E-2</v>
      </c>
      <c r="G98" s="44">
        <v>3.1428571428571428</v>
      </c>
      <c r="H98" s="44">
        <v>2.0363636363636365E-3</v>
      </c>
    </row>
    <row r="99" spans="1:8" ht="15.75" customHeight="1" x14ac:dyDescent="0.2">
      <c r="A99" s="44">
        <v>2</v>
      </c>
      <c r="B99" s="66">
        <v>37</v>
      </c>
      <c r="C99" s="26" t="s">
        <v>72</v>
      </c>
      <c r="D99" s="44">
        <v>17</v>
      </c>
      <c r="E99" s="44">
        <v>5.4090909090909092</v>
      </c>
      <c r="F99" s="44">
        <v>2.7045454545454546E-2</v>
      </c>
      <c r="G99" s="44">
        <v>3.1428571428571428</v>
      </c>
      <c r="H99" s="44">
        <v>2.2988636363636366E-3</v>
      </c>
    </row>
    <row r="100" spans="1:8" ht="15.75" customHeight="1" x14ac:dyDescent="0.25">
      <c r="A100" s="44">
        <v>3</v>
      </c>
      <c r="B100" s="67">
        <v>23</v>
      </c>
      <c r="C100" s="26" t="s">
        <v>57</v>
      </c>
      <c r="D100" s="47">
        <v>19</v>
      </c>
      <c r="E100" s="48">
        <f t="shared" ref="E100:E163" si="4">D100/G100</f>
        <v>6.0454545454545459</v>
      </c>
      <c r="F100" s="49">
        <f t="shared" ref="F100:F131" si="5">E100/200</f>
        <v>3.0227272727272728E-2</v>
      </c>
      <c r="G100" s="47">
        <f t="shared" ref="G100:G163" si="6">22/7</f>
        <v>3.1428571428571428</v>
      </c>
      <c r="H100" s="50">
        <f t="shared" ref="H100:H131" si="7">G100*F100^2</f>
        <v>2.8715909090909091E-3</v>
      </c>
    </row>
    <row r="101" spans="1:8" ht="15.75" customHeight="1" x14ac:dyDescent="0.25">
      <c r="A101" s="44">
        <v>3</v>
      </c>
      <c r="B101" s="67">
        <v>8</v>
      </c>
      <c r="C101" s="26" t="s">
        <v>57</v>
      </c>
      <c r="D101" s="47">
        <v>21</v>
      </c>
      <c r="E101" s="48">
        <f t="shared" si="4"/>
        <v>6.6818181818181817</v>
      </c>
      <c r="F101" s="49">
        <f t="shared" si="5"/>
        <v>3.3409090909090909E-2</v>
      </c>
      <c r="G101" s="47">
        <f t="shared" si="6"/>
        <v>3.1428571428571428</v>
      </c>
      <c r="H101" s="50">
        <f t="shared" si="7"/>
        <v>3.5079545454545454E-3</v>
      </c>
    </row>
    <row r="102" spans="1:8" ht="15.75" customHeight="1" x14ac:dyDescent="0.25">
      <c r="A102" s="44">
        <v>3</v>
      </c>
      <c r="B102" s="67">
        <v>22</v>
      </c>
      <c r="C102" s="45" t="s">
        <v>77</v>
      </c>
      <c r="D102" s="47">
        <v>15.6</v>
      </c>
      <c r="E102" s="48">
        <f t="shared" si="4"/>
        <v>4.9636363636363638</v>
      </c>
      <c r="F102" s="49">
        <f t="shared" si="5"/>
        <v>2.4818181818181819E-2</v>
      </c>
      <c r="G102" s="47">
        <f t="shared" si="6"/>
        <v>3.1428571428571428</v>
      </c>
      <c r="H102" s="50">
        <f t="shared" si="7"/>
        <v>1.935818181818182E-3</v>
      </c>
    </row>
    <row r="103" spans="1:8" ht="15.75" customHeight="1" x14ac:dyDescent="0.25">
      <c r="A103" s="44">
        <v>3</v>
      </c>
      <c r="B103" s="67">
        <v>16</v>
      </c>
      <c r="C103" s="45" t="s">
        <v>77</v>
      </c>
      <c r="D103" s="47">
        <v>16.399999999999999</v>
      </c>
      <c r="E103" s="48">
        <f t="shared" si="4"/>
        <v>5.2181818181818178</v>
      </c>
      <c r="F103" s="49">
        <f t="shared" si="5"/>
        <v>2.6090909090909088E-2</v>
      </c>
      <c r="G103" s="47">
        <f t="shared" si="6"/>
        <v>3.1428571428571428</v>
      </c>
      <c r="H103" s="50">
        <f t="shared" si="7"/>
        <v>2.1394545454545451E-3</v>
      </c>
    </row>
    <row r="104" spans="1:8" ht="15.75" customHeight="1" x14ac:dyDescent="0.25">
      <c r="A104" s="44">
        <v>3</v>
      </c>
      <c r="B104" s="67">
        <v>3</v>
      </c>
      <c r="C104" s="45" t="s">
        <v>82</v>
      </c>
      <c r="D104" s="47">
        <v>23</v>
      </c>
      <c r="E104" s="48">
        <f t="shared" si="4"/>
        <v>7.3181818181818183</v>
      </c>
      <c r="F104" s="49">
        <f t="shared" si="5"/>
        <v>3.6590909090909091E-2</v>
      </c>
      <c r="G104" s="47">
        <f t="shared" si="6"/>
        <v>3.1428571428571428</v>
      </c>
      <c r="H104" s="50">
        <f t="shared" si="7"/>
        <v>4.2079545454545451E-3</v>
      </c>
    </row>
    <row r="105" spans="1:8" ht="15.75" customHeight="1" x14ac:dyDescent="0.25">
      <c r="A105" s="44">
        <v>3</v>
      </c>
      <c r="B105" s="67">
        <v>2</v>
      </c>
      <c r="C105" s="45" t="s">
        <v>78</v>
      </c>
      <c r="D105" s="47">
        <v>19.600000000000001</v>
      </c>
      <c r="E105" s="48">
        <f t="shared" si="4"/>
        <v>6.2363636363636372</v>
      </c>
      <c r="F105" s="49">
        <f t="shared" si="5"/>
        <v>3.1181818181818186E-2</v>
      </c>
      <c r="G105" s="47">
        <f t="shared" si="6"/>
        <v>3.1428571428571428</v>
      </c>
      <c r="H105" s="50">
        <f t="shared" si="7"/>
        <v>3.0558181818181825E-3</v>
      </c>
    </row>
    <row r="106" spans="1:8" ht="15.75" customHeight="1" x14ac:dyDescent="0.25">
      <c r="A106" s="44">
        <v>3</v>
      </c>
      <c r="B106" s="67">
        <v>1</v>
      </c>
      <c r="C106" s="45" t="s">
        <v>78</v>
      </c>
      <c r="D106" s="47">
        <v>32</v>
      </c>
      <c r="E106" s="48">
        <f t="shared" si="4"/>
        <v>10.181818181818182</v>
      </c>
      <c r="F106" s="49">
        <f t="shared" si="5"/>
        <v>5.0909090909090911E-2</v>
      </c>
      <c r="G106" s="47">
        <f t="shared" si="6"/>
        <v>3.1428571428571428</v>
      </c>
      <c r="H106" s="50">
        <f t="shared" si="7"/>
        <v>8.145454545454546E-3</v>
      </c>
    </row>
    <row r="107" spans="1:8" ht="15.75" customHeight="1" x14ac:dyDescent="0.25">
      <c r="A107" s="44">
        <v>3</v>
      </c>
      <c r="B107" s="67">
        <v>24</v>
      </c>
      <c r="C107" s="45" t="s">
        <v>50</v>
      </c>
      <c r="D107" s="47">
        <v>40</v>
      </c>
      <c r="E107" s="48">
        <f t="shared" si="4"/>
        <v>12.727272727272728</v>
      </c>
      <c r="F107" s="49">
        <f t="shared" si="5"/>
        <v>6.3636363636363644E-2</v>
      </c>
      <c r="G107" s="47">
        <f t="shared" si="6"/>
        <v>3.1428571428571428</v>
      </c>
      <c r="H107" s="50">
        <f t="shared" si="7"/>
        <v>1.2727272727272729E-2</v>
      </c>
    </row>
    <row r="108" spans="1:8" ht="15.75" customHeight="1" x14ac:dyDescent="0.25">
      <c r="A108" s="44">
        <v>3</v>
      </c>
      <c r="B108" s="67">
        <v>5</v>
      </c>
      <c r="C108" s="45" t="s">
        <v>64</v>
      </c>
      <c r="D108" s="47">
        <v>21.6</v>
      </c>
      <c r="E108" s="48">
        <f t="shared" si="4"/>
        <v>6.872727272727273</v>
      </c>
      <c r="F108" s="49">
        <f t="shared" si="5"/>
        <v>3.4363636363636367E-2</v>
      </c>
      <c r="G108" s="47">
        <f t="shared" si="6"/>
        <v>3.1428571428571428</v>
      </c>
      <c r="H108" s="50">
        <f t="shared" si="7"/>
        <v>3.711272727272728E-3</v>
      </c>
    </row>
    <row r="109" spans="1:8" ht="15.75" customHeight="1" x14ac:dyDescent="0.25">
      <c r="A109" s="44">
        <v>3</v>
      </c>
      <c r="B109" s="67">
        <v>4</v>
      </c>
      <c r="C109" s="45" t="s">
        <v>64</v>
      </c>
      <c r="D109" s="47">
        <v>25</v>
      </c>
      <c r="E109" s="48">
        <f t="shared" si="4"/>
        <v>7.954545454545455</v>
      </c>
      <c r="F109" s="49">
        <f t="shared" si="5"/>
        <v>3.9772727272727272E-2</v>
      </c>
      <c r="G109" s="47">
        <f t="shared" si="6"/>
        <v>3.1428571428571428</v>
      </c>
      <c r="H109" s="50">
        <f t="shared" si="7"/>
        <v>4.971590909090909E-3</v>
      </c>
    </row>
    <row r="110" spans="1:8" ht="15.75" customHeight="1" x14ac:dyDescent="0.25">
      <c r="A110" s="44">
        <v>3</v>
      </c>
      <c r="B110" s="67">
        <v>19</v>
      </c>
      <c r="C110" s="45" t="s">
        <v>52</v>
      </c>
      <c r="D110" s="47">
        <v>16.399999999999999</v>
      </c>
      <c r="E110" s="48">
        <f t="shared" si="4"/>
        <v>5.2181818181818178</v>
      </c>
      <c r="F110" s="49">
        <f t="shared" si="5"/>
        <v>2.6090909090909088E-2</v>
      </c>
      <c r="G110" s="47">
        <f t="shared" si="6"/>
        <v>3.1428571428571428</v>
      </c>
      <c r="H110" s="50">
        <f t="shared" si="7"/>
        <v>2.1394545454545451E-3</v>
      </c>
    </row>
    <row r="111" spans="1:8" ht="15.75" customHeight="1" x14ac:dyDescent="0.25">
      <c r="A111" s="44">
        <v>3</v>
      </c>
      <c r="B111" s="67">
        <v>18</v>
      </c>
      <c r="C111" s="45" t="s">
        <v>52</v>
      </c>
      <c r="D111" s="47">
        <v>17</v>
      </c>
      <c r="E111" s="48">
        <f t="shared" si="4"/>
        <v>5.4090909090909092</v>
      </c>
      <c r="F111" s="49">
        <f t="shared" si="5"/>
        <v>2.7045454545454546E-2</v>
      </c>
      <c r="G111" s="47">
        <f t="shared" si="6"/>
        <v>3.1428571428571428</v>
      </c>
      <c r="H111" s="50">
        <f t="shared" si="7"/>
        <v>2.2988636363636366E-3</v>
      </c>
    </row>
    <row r="112" spans="1:8" ht="15.75" customHeight="1" x14ac:dyDescent="0.25">
      <c r="A112" s="44">
        <v>3</v>
      </c>
      <c r="B112" s="67">
        <v>25</v>
      </c>
      <c r="C112" s="45" t="s">
        <v>52</v>
      </c>
      <c r="D112" s="47">
        <v>17.8</v>
      </c>
      <c r="E112" s="48">
        <f t="shared" si="4"/>
        <v>5.663636363636364</v>
      </c>
      <c r="F112" s="49">
        <f t="shared" si="5"/>
        <v>2.8318181818181819E-2</v>
      </c>
      <c r="G112" s="47">
        <f t="shared" si="6"/>
        <v>3.1428571428571428</v>
      </c>
      <c r="H112" s="50">
        <f t="shared" si="7"/>
        <v>2.5203181818181817E-3</v>
      </c>
    </row>
    <row r="113" spans="1:8" ht="15.75" customHeight="1" x14ac:dyDescent="0.25">
      <c r="A113" s="44">
        <v>3</v>
      </c>
      <c r="B113" s="67">
        <v>15</v>
      </c>
      <c r="C113" s="45" t="s">
        <v>52</v>
      </c>
      <c r="D113" s="47">
        <v>19.2</v>
      </c>
      <c r="E113" s="48">
        <f t="shared" si="4"/>
        <v>6.1090909090909093</v>
      </c>
      <c r="F113" s="49">
        <f t="shared" si="5"/>
        <v>3.0545454545454546E-2</v>
      </c>
      <c r="G113" s="47">
        <f t="shared" si="6"/>
        <v>3.1428571428571428</v>
      </c>
      <c r="H113" s="50">
        <f t="shared" si="7"/>
        <v>2.9323636363636366E-3</v>
      </c>
    </row>
    <row r="114" spans="1:8" ht="15.75" customHeight="1" x14ac:dyDescent="0.25">
      <c r="A114" s="44">
        <v>3</v>
      </c>
      <c r="B114" s="67">
        <v>7</v>
      </c>
      <c r="C114" s="45" t="s">
        <v>52</v>
      </c>
      <c r="D114" s="47">
        <v>21</v>
      </c>
      <c r="E114" s="48">
        <f t="shared" si="4"/>
        <v>6.6818181818181817</v>
      </c>
      <c r="F114" s="49">
        <f t="shared" si="5"/>
        <v>3.3409090909090909E-2</v>
      </c>
      <c r="G114" s="47">
        <f t="shared" si="6"/>
        <v>3.1428571428571428</v>
      </c>
      <c r="H114" s="50">
        <f t="shared" si="7"/>
        <v>3.5079545454545454E-3</v>
      </c>
    </row>
    <row r="115" spans="1:8" ht="15.75" customHeight="1" x14ac:dyDescent="0.25">
      <c r="A115" s="44">
        <v>3</v>
      </c>
      <c r="B115" s="67">
        <v>10</v>
      </c>
      <c r="C115" s="45" t="s">
        <v>52</v>
      </c>
      <c r="D115" s="47">
        <v>22.6</v>
      </c>
      <c r="E115" s="48">
        <f t="shared" si="4"/>
        <v>7.1909090909090914</v>
      </c>
      <c r="F115" s="49">
        <f t="shared" si="5"/>
        <v>3.5954545454545454E-2</v>
      </c>
      <c r="G115" s="47">
        <f t="shared" si="6"/>
        <v>3.1428571428571428</v>
      </c>
      <c r="H115" s="50">
        <f t="shared" si="7"/>
        <v>4.0628636363636362E-3</v>
      </c>
    </row>
    <row r="116" spans="1:8" ht="15.75" customHeight="1" x14ac:dyDescent="0.25">
      <c r="A116" s="44">
        <v>3</v>
      </c>
      <c r="B116" s="67">
        <v>6</v>
      </c>
      <c r="C116" s="45" t="s">
        <v>52</v>
      </c>
      <c r="D116" s="47">
        <v>23</v>
      </c>
      <c r="E116" s="48">
        <f t="shared" si="4"/>
        <v>7.3181818181818183</v>
      </c>
      <c r="F116" s="49">
        <f t="shared" si="5"/>
        <v>3.6590909090909091E-2</v>
      </c>
      <c r="G116" s="47">
        <f t="shared" si="6"/>
        <v>3.1428571428571428</v>
      </c>
      <c r="H116" s="50">
        <f t="shared" si="7"/>
        <v>4.2079545454545451E-3</v>
      </c>
    </row>
    <row r="117" spans="1:8" ht="15.75" customHeight="1" x14ac:dyDescent="0.25">
      <c r="A117" s="44">
        <v>3</v>
      </c>
      <c r="B117" s="67">
        <v>20</v>
      </c>
      <c r="C117" s="45" t="s">
        <v>52</v>
      </c>
      <c r="D117" s="47">
        <v>29</v>
      </c>
      <c r="E117" s="48">
        <f t="shared" si="4"/>
        <v>9.2272727272727266</v>
      </c>
      <c r="F117" s="49">
        <f t="shared" si="5"/>
        <v>4.6136363636363635E-2</v>
      </c>
      <c r="G117" s="47">
        <f t="shared" si="6"/>
        <v>3.1428571428571428</v>
      </c>
      <c r="H117" s="50">
        <f t="shared" si="7"/>
        <v>6.6897727272727274E-3</v>
      </c>
    </row>
    <row r="118" spans="1:8" ht="15.75" customHeight="1" x14ac:dyDescent="0.25">
      <c r="A118" s="44">
        <v>3</v>
      </c>
      <c r="B118" s="67">
        <v>17</v>
      </c>
      <c r="C118" s="45" t="s">
        <v>69</v>
      </c>
      <c r="D118" s="47">
        <v>16</v>
      </c>
      <c r="E118" s="48">
        <f t="shared" si="4"/>
        <v>5.0909090909090908</v>
      </c>
      <c r="F118" s="49">
        <f t="shared" si="5"/>
        <v>2.5454545454545455E-2</v>
      </c>
      <c r="G118" s="47">
        <f t="shared" si="6"/>
        <v>3.1428571428571428</v>
      </c>
      <c r="H118" s="50">
        <f t="shared" si="7"/>
        <v>2.0363636363636365E-3</v>
      </c>
    </row>
    <row r="119" spans="1:8" ht="15.75" customHeight="1" x14ac:dyDescent="0.25">
      <c r="A119" s="44">
        <v>3</v>
      </c>
      <c r="B119" s="67">
        <v>27</v>
      </c>
      <c r="C119" s="45" t="s">
        <v>69</v>
      </c>
      <c r="D119" s="47">
        <v>18</v>
      </c>
      <c r="E119" s="48">
        <f t="shared" si="4"/>
        <v>5.7272727272727275</v>
      </c>
      <c r="F119" s="49">
        <f t="shared" si="5"/>
        <v>2.8636363636363637E-2</v>
      </c>
      <c r="G119" s="47">
        <f t="shared" si="6"/>
        <v>3.1428571428571428</v>
      </c>
      <c r="H119" s="50">
        <f t="shared" si="7"/>
        <v>2.5772727272727275E-3</v>
      </c>
    </row>
    <row r="120" spans="1:8" ht="15.75" customHeight="1" x14ac:dyDescent="0.25">
      <c r="A120" s="44">
        <v>3</v>
      </c>
      <c r="B120" s="67">
        <v>12</v>
      </c>
      <c r="C120" s="45" t="s">
        <v>69</v>
      </c>
      <c r="D120" s="47">
        <v>21.6</v>
      </c>
      <c r="E120" s="48">
        <f t="shared" si="4"/>
        <v>6.872727272727273</v>
      </c>
      <c r="F120" s="49">
        <f t="shared" si="5"/>
        <v>3.4363636363636367E-2</v>
      </c>
      <c r="G120" s="47">
        <f t="shared" si="6"/>
        <v>3.1428571428571428</v>
      </c>
      <c r="H120" s="50">
        <f t="shared" si="7"/>
        <v>3.711272727272728E-3</v>
      </c>
    </row>
    <row r="121" spans="1:8" ht="15.75" customHeight="1" x14ac:dyDescent="0.25">
      <c r="A121" s="44">
        <v>3</v>
      </c>
      <c r="B121" s="67">
        <v>26</v>
      </c>
      <c r="C121" s="45" t="s">
        <v>69</v>
      </c>
      <c r="D121" s="47">
        <v>22.2</v>
      </c>
      <c r="E121" s="48">
        <f t="shared" si="4"/>
        <v>7.0636363636363635</v>
      </c>
      <c r="F121" s="49">
        <f t="shared" si="5"/>
        <v>3.5318181818181818E-2</v>
      </c>
      <c r="G121" s="47">
        <f t="shared" si="6"/>
        <v>3.1428571428571428</v>
      </c>
      <c r="H121" s="50">
        <f t="shared" si="7"/>
        <v>3.9203181818181819E-3</v>
      </c>
    </row>
    <row r="122" spans="1:8" ht="15.75" customHeight="1" x14ac:dyDescent="0.25">
      <c r="A122" s="44">
        <v>3</v>
      </c>
      <c r="B122" s="67">
        <v>21</v>
      </c>
      <c r="C122" s="45" t="s">
        <v>69</v>
      </c>
      <c r="D122" s="47">
        <v>26.2</v>
      </c>
      <c r="E122" s="48">
        <f t="shared" si="4"/>
        <v>8.336363636363636</v>
      </c>
      <c r="F122" s="49">
        <f t="shared" si="5"/>
        <v>4.1681818181818181E-2</v>
      </c>
      <c r="G122" s="47">
        <f t="shared" si="6"/>
        <v>3.1428571428571428</v>
      </c>
      <c r="H122" s="50">
        <f t="shared" si="7"/>
        <v>5.4603181818181816E-3</v>
      </c>
    </row>
    <row r="123" spans="1:8" ht="15.75" customHeight="1" x14ac:dyDescent="0.25">
      <c r="A123" s="44">
        <v>3</v>
      </c>
      <c r="B123" s="67">
        <v>9</v>
      </c>
      <c r="C123" s="45" t="s">
        <v>69</v>
      </c>
      <c r="D123" s="47">
        <v>26.4</v>
      </c>
      <c r="E123" s="48">
        <f t="shared" si="4"/>
        <v>8.4</v>
      </c>
      <c r="F123" s="49">
        <f t="shared" si="5"/>
        <v>4.2000000000000003E-2</v>
      </c>
      <c r="G123" s="47">
        <f t="shared" si="6"/>
        <v>3.1428571428571428</v>
      </c>
      <c r="H123" s="50">
        <f t="shared" si="7"/>
        <v>5.5440000000000003E-3</v>
      </c>
    </row>
    <row r="124" spans="1:8" ht="15.75" customHeight="1" x14ac:dyDescent="0.25">
      <c r="A124" s="44">
        <v>3</v>
      </c>
      <c r="B124" s="67">
        <v>11</v>
      </c>
      <c r="C124" s="45" t="s">
        <v>69</v>
      </c>
      <c r="D124" s="47">
        <v>32.4</v>
      </c>
      <c r="E124" s="48">
        <f t="shared" si="4"/>
        <v>10.309090909090909</v>
      </c>
      <c r="F124" s="49">
        <f t="shared" si="5"/>
        <v>5.154545454545454E-2</v>
      </c>
      <c r="G124" s="47">
        <f t="shared" si="6"/>
        <v>3.1428571428571428</v>
      </c>
      <c r="H124" s="50">
        <f t="shared" si="7"/>
        <v>8.3503636363636332E-3</v>
      </c>
    </row>
    <row r="125" spans="1:8" ht="15.75" customHeight="1" x14ac:dyDescent="0.25">
      <c r="A125" s="44">
        <v>3</v>
      </c>
      <c r="B125" s="67">
        <v>13</v>
      </c>
      <c r="C125" s="45" t="s">
        <v>69</v>
      </c>
      <c r="D125" s="47">
        <v>33.6</v>
      </c>
      <c r="E125" s="48">
        <f t="shared" si="4"/>
        <v>10.690909090909091</v>
      </c>
      <c r="F125" s="49">
        <f t="shared" si="5"/>
        <v>5.3454545454545456E-2</v>
      </c>
      <c r="G125" s="47">
        <f t="shared" si="6"/>
        <v>3.1428571428571428</v>
      </c>
      <c r="H125" s="50">
        <f t="shared" si="7"/>
        <v>8.980363636363637E-3</v>
      </c>
    </row>
    <row r="126" spans="1:8" ht="15.75" customHeight="1" x14ac:dyDescent="0.25">
      <c r="A126" s="44">
        <v>3</v>
      </c>
      <c r="B126" s="67">
        <v>14</v>
      </c>
      <c r="C126" s="45" t="s">
        <v>73</v>
      </c>
      <c r="D126" s="47">
        <v>15</v>
      </c>
      <c r="E126" s="48">
        <f t="shared" si="4"/>
        <v>4.7727272727272725</v>
      </c>
      <c r="F126" s="49">
        <f t="shared" si="5"/>
        <v>2.3863636363636361E-2</v>
      </c>
      <c r="G126" s="47">
        <f t="shared" si="6"/>
        <v>3.1428571428571428</v>
      </c>
      <c r="H126" s="50">
        <f t="shared" si="7"/>
        <v>1.7897727272727269E-3</v>
      </c>
    </row>
    <row r="127" spans="1:8" ht="15.75" customHeight="1" x14ac:dyDescent="0.25">
      <c r="A127" s="44">
        <v>4</v>
      </c>
      <c r="B127" s="67">
        <v>5</v>
      </c>
      <c r="C127" s="26" t="s">
        <v>57</v>
      </c>
      <c r="D127" s="47">
        <v>25</v>
      </c>
      <c r="E127" s="48">
        <f t="shared" si="4"/>
        <v>7.954545454545455</v>
      </c>
      <c r="F127" s="49">
        <f t="shared" si="5"/>
        <v>3.9772727272727272E-2</v>
      </c>
      <c r="G127" s="47">
        <f t="shared" si="6"/>
        <v>3.1428571428571428</v>
      </c>
      <c r="H127" s="50">
        <f t="shared" si="7"/>
        <v>4.971590909090909E-3</v>
      </c>
    </row>
    <row r="128" spans="1:8" ht="15.75" customHeight="1" x14ac:dyDescent="0.25">
      <c r="A128" s="44">
        <v>4</v>
      </c>
      <c r="B128" s="67">
        <v>22</v>
      </c>
      <c r="C128" s="26" t="s">
        <v>57</v>
      </c>
      <c r="D128" s="47">
        <v>15</v>
      </c>
      <c r="E128" s="48">
        <f t="shared" si="4"/>
        <v>4.7727272727272725</v>
      </c>
      <c r="F128" s="49">
        <f t="shared" si="5"/>
        <v>2.3863636363636361E-2</v>
      </c>
      <c r="G128" s="47">
        <f t="shared" si="6"/>
        <v>3.1428571428571428</v>
      </c>
      <c r="H128" s="50">
        <f t="shared" si="7"/>
        <v>1.7897727272727269E-3</v>
      </c>
    </row>
    <row r="129" spans="1:8" ht="15.75" customHeight="1" x14ac:dyDescent="0.25">
      <c r="A129" s="44">
        <v>4</v>
      </c>
      <c r="B129" s="67">
        <v>23</v>
      </c>
      <c r="C129" s="26" t="s">
        <v>57</v>
      </c>
      <c r="D129" s="47">
        <v>11.4</v>
      </c>
      <c r="E129" s="48">
        <f t="shared" si="4"/>
        <v>3.6272727272727274</v>
      </c>
      <c r="F129" s="49">
        <f t="shared" si="5"/>
        <v>1.8136363636363638E-2</v>
      </c>
      <c r="G129" s="47">
        <f t="shared" si="6"/>
        <v>3.1428571428571428</v>
      </c>
      <c r="H129" s="50">
        <f t="shared" si="7"/>
        <v>1.0337727272727276E-3</v>
      </c>
    </row>
    <row r="130" spans="1:8" ht="15.75" customHeight="1" x14ac:dyDescent="0.25">
      <c r="A130" s="44">
        <v>4</v>
      </c>
      <c r="B130" s="68">
        <v>9</v>
      </c>
      <c r="C130" s="45" t="s">
        <v>77</v>
      </c>
      <c r="D130" s="51">
        <v>15.6</v>
      </c>
      <c r="E130" s="52">
        <f t="shared" si="4"/>
        <v>4.9636363636363638</v>
      </c>
      <c r="F130" s="53">
        <f t="shared" si="5"/>
        <v>2.4818181818181819E-2</v>
      </c>
      <c r="G130" s="51">
        <f t="shared" si="6"/>
        <v>3.1428571428571428</v>
      </c>
      <c r="H130" s="54">
        <f t="shared" si="7"/>
        <v>1.935818181818182E-3</v>
      </c>
    </row>
    <row r="131" spans="1:8" ht="15.75" customHeight="1" x14ac:dyDescent="0.25">
      <c r="A131" s="44">
        <v>4</v>
      </c>
      <c r="B131" s="64">
        <v>7</v>
      </c>
      <c r="C131" s="55" t="s">
        <v>60</v>
      </c>
      <c r="D131" s="34">
        <v>18.399999999999999</v>
      </c>
      <c r="E131" s="56">
        <f t="shared" si="4"/>
        <v>5.8545454545454545</v>
      </c>
      <c r="F131" s="37">
        <f t="shared" si="5"/>
        <v>2.9272727272727273E-2</v>
      </c>
      <c r="G131" s="34">
        <f t="shared" si="6"/>
        <v>3.1428571428571428</v>
      </c>
      <c r="H131" s="57">
        <f t="shared" si="7"/>
        <v>2.6930909090909093E-3</v>
      </c>
    </row>
    <row r="132" spans="1:8" ht="15.75" customHeight="1" x14ac:dyDescent="0.25">
      <c r="A132" s="44">
        <v>4</v>
      </c>
      <c r="B132" s="64">
        <v>8</v>
      </c>
      <c r="C132" s="55" t="s">
        <v>60</v>
      </c>
      <c r="D132" s="34">
        <v>16</v>
      </c>
      <c r="E132" s="56">
        <f t="shared" si="4"/>
        <v>5.0909090909090908</v>
      </c>
      <c r="F132" s="37">
        <f t="shared" ref="F132:F163" si="8">E132/200</f>
        <v>2.5454545454545455E-2</v>
      </c>
      <c r="G132" s="34">
        <f t="shared" si="6"/>
        <v>3.1428571428571428</v>
      </c>
      <c r="H132" s="57">
        <f t="shared" ref="H132:H163" si="9">G132*F132^2</f>
        <v>2.0363636363636365E-3</v>
      </c>
    </row>
    <row r="133" spans="1:8" ht="15.75" customHeight="1" x14ac:dyDescent="0.25">
      <c r="A133" s="44">
        <v>4</v>
      </c>
      <c r="B133" s="64">
        <v>10</v>
      </c>
      <c r="C133" s="55" t="s">
        <v>60</v>
      </c>
      <c r="D133" s="34">
        <v>17</v>
      </c>
      <c r="E133" s="56">
        <f t="shared" si="4"/>
        <v>5.4090909090909092</v>
      </c>
      <c r="F133" s="37">
        <f t="shared" si="8"/>
        <v>2.7045454545454546E-2</v>
      </c>
      <c r="G133" s="34">
        <f t="shared" si="6"/>
        <v>3.1428571428571428</v>
      </c>
      <c r="H133" s="57">
        <f t="shared" si="9"/>
        <v>2.2988636363636366E-3</v>
      </c>
    </row>
    <row r="134" spans="1:8" ht="15.75" customHeight="1" x14ac:dyDescent="0.25">
      <c r="A134" s="44">
        <v>4</v>
      </c>
      <c r="B134" s="64">
        <v>11</v>
      </c>
      <c r="C134" s="55" t="s">
        <v>60</v>
      </c>
      <c r="D134" s="34">
        <v>36</v>
      </c>
      <c r="E134" s="56">
        <f t="shared" si="4"/>
        <v>11.454545454545455</v>
      </c>
      <c r="F134" s="37">
        <f t="shared" si="8"/>
        <v>5.7272727272727274E-2</v>
      </c>
      <c r="G134" s="34">
        <f t="shared" si="6"/>
        <v>3.1428571428571428</v>
      </c>
      <c r="H134" s="57">
        <f t="shared" si="9"/>
        <v>1.030909090909091E-2</v>
      </c>
    </row>
    <row r="135" spans="1:8" ht="15.75" customHeight="1" x14ac:dyDescent="0.25">
      <c r="A135" s="44">
        <v>4</v>
      </c>
      <c r="B135" s="64">
        <v>13</v>
      </c>
      <c r="C135" s="55" t="s">
        <v>60</v>
      </c>
      <c r="D135" s="34">
        <v>15</v>
      </c>
      <c r="E135" s="56">
        <f t="shared" si="4"/>
        <v>4.7727272727272725</v>
      </c>
      <c r="F135" s="37">
        <f t="shared" si="8"/>
        <v>2.3863636363636361E-2</v>
      </c>
      <c r="G135" s="34">
        <f t="shared" si="6"/>
        <v>3.1428571428571428</v>
      </c>
      <c r="H135" s="57">
        <f t="shared" si="9"/>
        <v>1.7897727272727269E-3</v>
      </c>
    </row>
    <row r="136" spans="1:8" ht="15.75" customHeight="1" x14ac:dyDescent="0.25">
      <c r="A136" s="44">
        <v>4</v>
      </c>
      <c r="B136" s="64">
        <v>14</v>
      </c>
      <c r="C136" s="55" t="s">
        <v>60</v>
      </c>
      <c r="D136" s="34">
        <v>15</v>
      </c>
      <c r="E136" s="56">
        <f t="shared" si="4"/>
        <v>4.7727272727272725</v>
      </c>
      <c r="F136" s="37">
        <f t="shared" si="8"/>
        <v>2.3863636363636361E-2</v>
      </c>
      <c r="G136" s="34">
        <f t="shared" si="6"/>
        <v>3.1428571428571428</v>
      </c>
      <c r="H136" s="57">
        <f t="shared" si="9"/>
        <v>1.7897727272727269E-3</v>
      </c>
    </row>
    <row r="137" spans="1:8" ht="15.75" customHeight="1" x14ac:dyDescent="0.25">
      <c r="A137" s="44">
        <v>4</v>
      </c>
      <c r="B137" s="64">
        <v>15</v>
      </c>
      <c r="C137" s="55" t="s">
        <v>60</v>
      </c>
      <c r="D137" s="34">
        <v>24.6</v>
      </c>
      <c r="E137" s="56">
        <f t="shared" si="4"/>
        <v>7.827272727272728</v>
      </c>
      <c r="F137" s="37">
        <f t="shared" si="8"/>
        <v>3.9136363636363643E-2</v>
      </c>
      <c r="G137" s="34">
        <f t="shared" si="6"/>
        <v>3.1428571428571428</v>
      </c>
      <c r="H137" s="57">
        <f t="shared" si="9"/>
        <v>4.813772727272729E-3</v>
      </c>
    </row>
    <row r="138" spans="1:8" ht="15.75" customHeight="1" x14ac:dyDescent="0.25">
      <c r="A138" s="44">
        <v>4</v>
      </c>
      <c r="B138" s="64">
        <v>16</v>
      </c>
      <c r="C138" s="55" t="s">
        <v>60</v>
      </c>
      <c r="D138" s="34">
        <v>16.2</v>
      </c>
      <c r="E138" s="56">
        <f t="shared" si="4"/>
        <v>5.1545454545454543</v>
      </c>
      <c r="F138" s="37">
        <f t="shared" si="8"/>
        <v>2.577272727272727E-2</v>
      </c>
      <c r="G138" s="34">
        <f t="shared" si="6"/>
        <v>3.1428571428571428</v>
      </c>
      <c r="H138" s="57">
        <f t="shared" si="9"/>
        <v>2.0875909090909083E-3</v>
      </c>
    </row>
    <row r="139" spans="1:8" ht="15.75" customHeight="1" x14ac:dyDescent="0.25">
      <c r="A139" s="44">
        <v>4</v>
      </c>
      <c r="B139" s="64">
        <v>18</v>
      </c>
      <c r="C139" s="55" t="s">
        <v>60</v>
      </c>
      <c r="D139" s="34">
        <v>15</v>
      </c>
      <c r="E139" s="56">
        <f t="shared" si="4"/>
        <v>4.7727272727272725</v>
      </c>
      <c r="F139" s="37">
        <f t="shared" si="8"/>
        <v>2.3863636363636361E-2</v>
      </c>
      <c r="G139" s="34">
        <f t="shared" si="6"/>
        <v>3.1428571428571428</v>
      </c>
      <c r="H139" s="57">
        <f t="shared" si="9"/>
        <v>1.7897727272727269E-3</v>
      </c>
    </row>
    <row r="140" spans="1:8" ht="15.75" customHeight="1" x14ac:dyDescent="0.25">
      <c r="A140" s="44">
        <v>4</v>
      </c>
      <c r="B140" s="64">
        <v>19</v>
      </c>
      <c r="C140" s="35" t="s">
        <v>60</v>
      </c>
      <c r="D140" s="34">
        <v>22.4</v>
      </c>
      <c r="E140" s="56">
        <f t="shared" si="4"/>
        <v>7.127272727272727</v>
      </c>
      <c r="F140" s="37">
        <f t="shared" si="8"/>
        <v>3.5636363636363633E-2</v>
      </c>
      <c r="G140" s="34">
        <f t="shared" si="6"/>
        <v>3.1428571428571428</v>
      </c>
      <c r="H140" s="57">
        <f t="shared" si="9"/>
        <v>3.991272727272727E-3</v>
      </c>
    </row>
    <row r="141" spans="1:8" ht="15.75" customHeight="1" x14ac:dyDescent="0.25">
      <c r="A141" s="44">
        <v>4</v>
      </c>
      <c r="B141" s="64">
        <v>21</v>
      </c>
      <c r="C141" s="35" t="s">
        <v>60</v>
      </c>
      <c r="D141" s="34">
        <v>26</v>
      </c>
      <c r="E141" s="56">
        <f t="shared" si="4"/>
        <v>8.2727272727272734</v>
      </c>
      <c r="F141" s="37">
        <f t="shared" si="8"/>
        <v>4.1363636363636366E-2</v>
      </c>
      <c r="G141" s="34">
        <f t="shared" si="6"/>
        <v>3.1428571428571428</v>
      </c>
      <c r="H141" s="57">
        <f t="shared" si="9"/>
        <v>5.3772727272727279E-3</v>
      </c>
    </row>
    <row r="142" spans="1:8" ht="15.75" customHeight="1" x14ac:dyDescent="0.25">
      <c r="A142" s="44">
        <v>4</v>
      </c>
      <c r="B142" s="64">
        <v>24</v>
      </c>
      <c r="C142" s="35" t="s">
        <v>60</v>
      </c>
      <c r="D142" s="34">
        <v>34</v>
      </c>
      <c r="E142" s="56">
        <f t="shared" si="4"/>
        <v>10.818181818181818</v>
      </c>
      <c r="F142" s="37">
        <f t="shared" si="8"/>
        <v>5.4090909090909092E-2</v>
      </c>
      <c r="G142" s="34">
        <f t="shared" si="6"/>
        <v>3.1428571428571428</v>
      </c>
      <c r="H142" s="57">
        <f t="shared" si="9"/>
        <v>9.1954545454545466E-3</v>
      </c>
    </row>
    <row r="143" spans="1:8" ht="15.75" customHeight="1" x14ac:dyDescent="0.25">
      <c r="A143" s="44">
        <v>4</v>
      </c>
      <c r="B143" s="64">
        <v>28</v>
      </c>
      <c r="C143" s="35" t="s">
        <v>60</v>
      </c>
      <c r="D143" s="34">
        <v>17</v>
      </c>
      <c r="E143" s="56">
        <f t="shared" si="4"/>
        <v>5.4090909090909092</v>
      </c>
      <c r="F143" s="37">
        <f t="shared" si="8"/>
        <v>2.7045454545454546E-2</v>
      </c>
      <c r="G143" s="34">
        <f t="shared" si="6"/>
        <v>3.1428571428571428</v>
      </c>
      <c r="H143" s="57">
        <f t="shared" si="9"/>
        <v>2.2988636363636366E-3</v>
      </c>
    </row>
    <row r="144" spans="1:8" ht="15.75" customHeight="1" x14ac:dyDescent="0.25">
      <c r="A144" s="44">
        <v>4</v>
      </c>
      <c r="B144" s="64">
        <v>32</v>
      </c>
      <c r="C144" s="35" t="s">
        <v>60</v>
      </c>
      <c r="D144" s="34">
        <v>19.600000000000001</v>
      </c>
      <c r="E144" s="56">
        <f t="shared" si="4"/>
        <v>6.2363636363636372</v>
      </c>
      <c r="F144" s="37">
        <f t="shared" si="8"/>
        <v>3.1181818181818186E-2</v>
      </c>
      <c r="G144" s="34">
        <f t="shared" si="6"/>
        <v>3.1428571428571428</v>
      </c>
      <c r="H144" s="57">
        <f t="shared" si="9"/>
        <v>3.0558181818181825E-3</v>
      </c>
    </row>
    <row r="145" spans="1:8" ht="15.75" customHeight="1" x14ac:dyDescent="0.25">
      <c r="A145" s="44">
        <v>4</v>
      </c>
      <c r="B145" s="64">
        <v>33</v>
      </c>
      <c r="C145" s="35" t="s">
        <v>60</v>
      </c>
      <c r="D145" s="34">
        <v>22</v>
      </c>
      <c r="E145" s="56">
        <f t="shared" si="4"/>
        <v>7</v>
      </c>
      <c r="F145" s="37">
        <f t="shared" si="8"/>
        <v>3.5000000000000003E-2</v>
      </c>
      <c r="G145" s="34">
        <f t="shared" si="6"/>
        <v>3.1428571428571428</v>
      </c>
      <c r="H145" s="57">
        <f t="shared" si="9"/>
        <v>3.8500000000000006E-3</v>
      </c>
    </row>
    <row r="146" spans="1:8" ht="15.75" customHeight="1" x14ac:dyDescent="0.25">
      <c r="A146" s="44">
        <v>4</v>
      </c>
      <c r="B146" s="64">
        <v>27</v>
      </c>
      <c r="C146" s="35" t="s">
        <v>79</v>
      </c>
      <c r="D146" s="34">
        <v>29</v>
      </c>
      <c r="E146" s="56">
        <f t="shared" si="4"/>
        <v>9.2272727272727266</v>
      </c>
      <c r="F146" s="37">
        <f t="shared" si="8"/>
        <v>4.6136363636363635E-2</v>
      </c>
      <c r="G146" s="34">
        <f t="shared" si="6"/>
        <v>3.1428571428571428</v>
      </c>
      <c r="H146" s="57">
        <f t="shared" si="9"/>
        <v>6.6897727272727274E-3</v>
      </c>
    </row>
    <row r="147" spans="1:8" ht="15.75" customHeight="1" x14ac:dyDescent="0.25">
      <c r="A147" s="44">
        <v>4</v>
      </c>
      <c r="B147" s="64">
        <v>35</v>
      </c>
      <c r="C147" s="45" t="s">
        <v>78</v>
      </c>
      <c r="D147" s="34">
        <v>20</v>
      </c>
      <c r="E147" s="56">
        <f t="shared" si="4"/>
        <v>6.3636363636363642</v>
      </c>
      <c r="F147" s="37">
        <f t="shared" si="8"/>
        <v>3.1818181818181822E-2</v>
      </c>
      <c r="G147" s="34">
        <f t="shared" si="6"/>
        <v>3.1428571428571428</v>
      </c>
      <c r="H147" s="57">
        <f t="shared" si="9"/>
        <v>3.1818181818181824E-3</v>
      </c>
    </row>
    <row r="148" spans="1:8" ht="15.75" customHeight="1" x14ac:dyDescent="0.25">
      <c r="A148" s="44">
        <v>4</v>
      </c>
      <c r="B148" s="64">
        <v>36</v>
      </c>
      <c r="C148" s="45" t="s">
        <v>78</v>
      </c>
      <c r="D148" s="34">
        <v>17</v>
      </c>
      <c r="E148" s="56">
        <f t="shared" si="4"/>
        <v>5.4090909090909092</v>
      </c>
      <c r="F148" s="37">
        <f t="shared" si="8"/>
        <v>2.7045454545454546E-2</v>
      </c>
      <c r="G148" s="34">
        <f t="shared" si="6"/>
        <v>3.1428571428571428</v>
      </c>
      <c r="H148" s="57">
        <f t="shared" si="9"/>
        <v>2.2988636363636366E-3</v>
      </c>
    </row>
    <row r="149" spans="1:8" ht="15.75" customHeight="1" x14ac:dyDescent="0.25">
      <c r="A149" s="44">
        <v>4</v>
      </c>
      <c r="B149" s="64">
        <v>25</v>
      </c>
      <c r="C149" s="35" t="s">
        <v>50</v>
      </c>
      <c r="D149" s="34">
        <v>24</v>
      </c>
      <c r="E149" s="56">
        <f t="shared" si="4"/>
        <v>7.6363636363636367</v>
      </c>
      <c r="F149" s="37">
        <f t="shared" si="8"/>
        <v>3.8181818181818185E-2</v>
      </c>
      <c r="G149" s="34">
        <f t="shared" si="6"/>
        <v>3.1428571428571428</v>
      </c>
      <c r="H149" s="57">
        <f t="shared" si="9"/>
        <v>4.5818181818181826E-3</v>
      </c>
    </row>
    <row r="150" spans="1:8" ht="15.75" customHeight="1" x14ac:dyDescent="0.25">
      <c r="A150" s="44">
        <v>4</v>
      </c>
      <c r="B150" s="64">
        <v>29</v>
      </c>
      <c r="C150" s="35" t="s">
        <v>50</v>
      </c>
      <c r="D150" s="34">
        <v>25.4</v>
      </c>
      <c r="E150" s="56">
        <f t="shared" si="4"/>
        <v>8.081818181818182</v>
      </c>
      <c r="F150" s="37">
        <f t="shared" si="8"/>
        <v>4.0409090909090908E-2</v>
      </c>
      <c r="G150" s="34">
        <f t="shared" si="6"/>
        <v>3.1428571428571428</v>
      </c>
      <c r="H150" s="57">
        <f t="shared" si="9"/>
        <v>5.1319545454545454E-3</v>
      </c>
    </row>
    <row r="151" spans="1:8" ht="15.75" customHeight="1" x14ac:dyDescent="0.25">
      <c r="A151" s="44">
        <v>4</v>
      </c>
      <c r="B151" s="64">
        <v>30</v>
      </c>
      <c r="C151" s="35" t="s">
        <v>50</v>
      </c>
      <c r="D151" s="34">
        <v>27.2</v>
      </c>
      <c r="E151" s="56">
        <f t="shared" si="4"/>
        <v>8.6545454545454543</v>
      </c>
      <c r="F151" s="37">
        <f t="shared" si="8"/>
        <v>4.3272727272727268E-2</v>
      </c>
      <c r="G151" s="34">
        <f t="shared" si="6"/>
        <v>3.1428571428571428</v>
      </c>
      <c r="H151" s="57">
        <f t="shared" si="9"/>
        <v>5.8850909090909075E-3</v>
      </c>
    </row>
    <row r="152" spans="1:8" ht="15.75" customHeight="1" x14ac:dyDescent="0.25">
      <c r="A152" s="44">
        <v>4</v>
      </c>
      <c r="B152" s="64">
        <v>17</v>
      </c>
      <c r="C152" s="35" t="s">
        <v>62</v>
      </c>
      <c r="D152" s="34">
        <v>16</v>
      </c>
      <c r="E152" s="56">
        <f t="shared" si="4"/>
        <v>5.0909090909090908</v>
      </c>
      <c r="F152" s="37">
        <f t="shared" si="8"/>
        <v>2.5454545454545455E-2</v>
      </c>
      <c r="G152" s="34">
        <f t="shared" si="6"/>
        <v>3.1428571428571428</v>
      </c>
      <c r="H152" s="57">
        <f t="shared" si="9"/>
        <v>2.0363636363636365E-3</v>
      </c>
    </row>
    <row r="153" spans="1:8" ht="15.75" customHeight="1" x14ac:dyDescent="0.25">
      <c r="A153" s="44">
        <v>4</v>
      </c>
      <c r="B153" s="64">
        <v>38</v>
      </c>
      <c r="C153" s="35" t="s">
        <v>62</v>
      </c>
      <c r="D153" s="34">
        <v>19</v>
      </c>
      <c r="E153" s="56">
        <f t="shared" si="4"/>
        <v>6.0454545454545459</v>
      </c>
      <c r="F153" s="37">
        <f t="shared" si="8"/>
        <v>3.0227272727272728E-2</v>
      </c>
      <c r="G153" s="34">
        <f t="shared" si="6"/>
        <v>3.1428571428571428</v>
      </c>
      <c r="H153" s="57">
        <f t="shared" si="9"/>
        <v>2.8715909090909091E-3</v>
      </c>
    </row>
    <row r="154" spans="1:8" ht="15.75" customHeight="1" x14ac:dyDescent="0.25">
      <c r="A154" s="44">
        <v>4</v>
      </c>
      <c r="B154" s="64">
        <v>31</v>
      </c>
      <c r="C154" s="35" t="s">
        <v>63</v>
      </c>
      <c r="D154" s="34">
        <v>23</v>
      </c>
      <c r="E154" s="56">
        <f t="shared" si="4"/>
        <v>7.3181818181818183</v>
      </c>
      <c r="F154" s="37">
        <f t="shared" si="8"/>
        <v>3.6590909090909091E-2</v>
      </c>
      <c r="G154" s="34">
        <f t="shared" si="6"/>
        <v>3.1428571428571428</v>
      </c>
      <c r="H154" s="57">
        <f t="shared" si="9"/>
        <v>4.2079545454545451E-3</v>
      </c>
    </row>
    <row r="155" spans="1:8" ht="15.75" customHeight="1" x14ac:dyDescent="0.25">
      <c r="A155" s="44">
        <v>4</v>
      </c>
      <c r="B155" s="64">
        <v>34</v>
      </c>
      <c r="C155" s="35" t="s">
        <v>63</v>
      </c>
      <c r="D155" s="34">
        <v>18.600000000000001</v>
      </c>
      <c r="E155" s="56">
        <f t="shared" si="4"/>
        <v>5.9181818181818189</v>
      </c>
      <c r="F155" s="37">
        <f t="shared" si="8"/>
        <v>2.9590909090909095E-2</v>
      </c>
      <c r="G155" s="34">
        <f t="shared" si="6"/>
        <v>3.1428571428571428</v>
      </c>
      <c r="H155" s="57">
        <f t="shared" si="9"/>
        <v>2.7519545454545461E-3</v>
      </c>
    </row>
    <row r="156" spans="1:8" ht="15.75" customHeight="1" x14ac:dyDescent="0.25">
      <c r="A156" s="44">
        <v>4</v>
      </c>
      <c r="B156" s="64">
        <v>37</v>
      </c>
      <c r="C156" s="35" t="s">
        <v>63</v>
      </c>
      <c r="D156" s="34">
        <v>18</v>
      </c>
      <c r="E156" s="56">
        <f t="shared" si="4"/>
        <v>5.7272727272727275</v>
      </c>
      <c r="F156" s="37">
        <f t="shared" si="8"/>
        <v>2.8636363636363637E-2</v>
      </c>
      <c r="G156" s="34">
        <f t="shared" si="6"/>
        <v>3.1428571428571428</v>
      </c>
      <c r="H156" s="57">
        <f t="shared" si="9"/>
        <v>2.5772727272727275E-3</v>
      </c>
    </row>
    <row r="157" spans="1:8" ht="15.75" customHeight="1" x14ac:dyDescent="0.25">
      <c r="A157" s="44">
        <v>4</v>
      </c>
      <c r="B157" s="64">
        <v>6</v>
      </c>
      <c r="C157" s="35" t="s">
        <v>63</v>
      </c>
      <c r="D157" s="34">
        <v>15</v>
      </c>
      <c r="E157" s="56">
        <f t="shared" si="4"/>
        <v>4.7727272727272725</v>
      </c>
      <c r="F157" s="37">
        <f t="shared" si="8"/>
        <v>2.3863636363636361E-2</v>
      </c>
      <c r="G157" s="34">
        <f t="shared" si="6"/>
        <v>3.1428571428571428</v>
      </c>
      <c r="H157" s="57">
        <f t="shared" si="9"/>
        <v>1.7897727272727269E-3</v>
      </c>
    </row>
    <row r="158" spans="1:8" ht="15.75" customHeight="1" x14ac:dyDescent="0.25">
      <c r="A158" s="44">
        <v>4</v>
      </c>
      <c r="B158" s="64">
        <v>1</v>
      </c>
      <c r="C158" s="35" t="s">
        <v>64</v>
      </c>
      <c r="D158" s="34">
        <v>21.2</v>
      </c>
      <c r="E158" s="56">
        <f t="shared" si="4"/>
        <v>6.7454545454545451</v>
      </c>
      <c r="F158" s="37">
        <f t="shared" si="8"/>
        <v>3.3727272727272724E-2</v>
      </c>
      <c r="G158" s="34">
        <f t="shared" si="6"/>
        <v>3.1428571428571428</v>
      </c>
      <c r="H158" s="57">
        <f t="shared" si="9"/>
        <v>3.5750909090909084E-3</v>
      </c>
    </row>
    <row r="159" spans="1:8" ht="15.75" customHeight="1" x14ac:dyDescent="0.25">
      <c r="A159" s="44">
        <v>4</v>
      </c>
      <c r="B159" s="64">
        <v>2</v>
      </c>
      <c r="C159" s="35" t="s">
        <v>64</v>
      </c>
      <c r="D159" s="34">
        <v>27</v>
      </c>
      <c r="E159" s="56">
        <f t="shared" si="4"/>
        <v>8.5909090909090917</v>
      </c>
      <c r="F159" s="37">
        <f t="shared" si="8"/>
        <v>4.2954545454545461E-2</v>
      </c>
      <c r="G159" s="34">
        <f t="shared" si="6"/>
        <v>3.1428571428571428</v>
      </c>
      <c r="H159" s="57">
        <f t="shared" si="9"/>
        <v>5.7988636363636376E-3</v>
      </c>
    </row>
    <row r="160" spans="1:8" ht="15.75" customHeight="1" x14ac:dyDescent="0.25">
      <c r="A160" s="44">
        <v>4</v>
      </c>
      <c r="B160" s="64">
        <v>3</v>
      </c>
      <c r="C160" s="35" t="s">
        <v>64</v>
      </c>
      <c r="D160" s="34">
        <v>27.4</v>
      </c>
      <c r="E160" s="56">
        <f t="shared" si="4"/>
        <v>8.7181818181818187</v>
      </c>
      <c r="F160" s="37">
        <f t="shared" si="8"/>
        <v>4.3590909090909097E-2</v>
      </c>
      <c r="G160" s="34">
        <f t="shared" si="6"/>
        <v>3.1428571428571428</v>
      </c>
      <c r="H160" s="57">
        <f t="shared" si="9"/>
        <v>5.9719545454545468E-3</v>
      </c>
    </row>
    <row r="161" spans="1:8" ht="15.75" customHeight="1" x14ac:dyDescent="0.25">
      <c r="A161" s="44">
        <v>4</v>
      </c>
      <c r="B161" s="64">
        <v>4</v>
      </c>
      <c r="C161" s="35" t="s">
        <v>64</v>
      </c>
      <c r="D161" s="34">
        <v>17.2</v>
      </c>
      <c r="E161" s="56">
        <f t="shared" si="4"/>
        <v>5.4727272727272727</v>
      </c>
      <c r="F161" s="37">
        <f t="shared" si="8"/>
        <v>2.7363636363636364E-2</v>
      </c>
      <c r="G161" s="34">
        <f t="shared" si="6"/>
        <v>3.1428571428571428</v>
      </c>
      <c r="H161" s="57">
        <f t="shared" si="9"/>
        <v>2.3532727272727273E-3</v>
      </c>
    </row>
    <row r="162" spans="1:8" ht="15.75" customHeight="1" x14ac:dyDescent="0.25">
      <c r="A162" s="44">
        <v>4</v>
      </c>
      <c r="B162" s="64">
        <v>39</v>
      </c>
      <c r="C162" s="35" t="s">
        <v>64</v>
      </c>
      <c r="D162" s="34">
        <v>27</v>
      </c>
      <c r="E162" s="56">
        <f t="shared" si="4"/>
        <v>8.5909090909090917</v>
      </c>
      <c r="F162" s="37">
        <f t="shared" si="8"/>
        <v>4.2954545454545461E-2</v>
      </c>
      <c r="G162" s="34">
        <f t="shared" si="6"/>
        <v>3.1428571428571428</v>
      </c>
      <c r="H162" s="57">
        <f t="shared" si="9"/>
        <v>5.7988636363636376E-3</v>
      </c>
    </row>
    <row r="163" spans="1:8" ht="15.75" customHeight="1" x14ac:dyDescent="0.25">
      <c r="A163" s="44">
        <v>4</v>
      </c>
      <c r="B163" s="64">
        <v>20</v>
      </c>
      <c r="C163" s="35" t="s">
        <v>44</v>
      </c>
      <c r="D163" s="34">
        <v>55</v>
      </c>
      <c r="E163" s="56">
        <f t="shared" si="4"/>
        <v>17.5</v>
      </c>
      <c r="F163" s="37">
        <f t="shared" si="8"/>
        <v>8.7499999999999994E-2</v>
      </c>
      <c r="G163" s="34">
        <f t="shared" si="6"/>
        <v>3.1428571428571428</v>
      </c>
      <c r="H163" s="57">
        <f t="shared" si="9"/>
        <v>2.4062499999999997E-2</v>
      </c>
    </row>
    <row r="164" spans="1:8" ht="15.75" customHeight="1" x14ac:dyDescent="0.25">
      <c r="A164" s="44">
        <v>4</v>
      </c>
      <c r="B164" s="64">
        <v>26</v>
      </c>
      <c r="C164" s="35" t="s">
        <v>66</v>
      </c>
      <c r="D164" s="34">
        <v>24</v>
      </c>
      <c r="E164" s="56">
        <f t="shared" ref="E164:E227" si="10">D164/G164</f>
        <v>7.6363636363636367</v>
      </c>
      <c r="F164" s="37">
        <f t="shared" ref="F164:F195" si="11">E164/200</f>
        <v>3.8181818181818185E-2</v>
      </c>
      <c r="G164" s="34">
        <f t="shared" ref="G164:G227" si="12">22/7</f>
        <v>3.1428571428571428</v>
      </c>
      <c r="H164" s="57">
        <f t="shared" ref="H164:H195" si="13">G164*F164^2</f>
        <v>4.5818181818181826E-3</v>
      </c>
    </row>
    <row r="165" spans="1:8" ht="15.75" customHeight="1" x14ac:dyDescent="0.25">
      <c r="A165" s="44">
        <v>4</v>
      </c>
      <c r="B165" s="64">
        <v>12</v>
      </c>
      <c r="C165" s="35" t="s">
        <v>56</v>
      </c>
      <c r="D165" s="34">
        <v>19</v>
      </c>
      <c r="E165" s="56">
        <f t="shared" si="10"/>
        <v>6.0454545454545459</v>
      </c>
      <c r="F165" s="37">
        <f t="shared" si="11"/>
        <v>3.0227272727272728E-2</v>
      </c>
      <c r="G165" s="34">
        <f t="shared" si="12"/>
        <v>3.1428571428571428</v>
      </c>
      <c r="H165" s="57">
        <f t="shared" si="13"/>
        <v>2.8715909090909091E-3</v>
      </c>
    </row>
    <row r="166" spans="1:8" ht="15.75" customHeight="1" x14ac:dyDescent="0.25">
      <c r="A166" s="44">
        <v>5</v>
      </c>
      <c r="B166" s="64">
        <v>1</v>
      </c>
      <c r="C166" s="35" t="s">
        <v>60</v>
      </c>
      <c r="D166" s="34">
        <v>19</v>
      </c>
      <c r="E166" s="56">
        <f t="shared" si="10"/>
        <v>6.0454545454545459</v>
      </c>
      <c r="F166" s="37">
        <f t="shared" si="11"/>
        <v>3.0227272727272728E-2</v>
      </c>
      <c r="G166" s="34">
        <f t="shared" si="12"/>
        <v>3.1428571428571428</v>
      </c>
      <c r="H166" s="57">
        <f t="shared" si="13"/>
        <v>2.8715909090909091E-3</v>
      </c>
    </row>
    <row r="167" spans="1:8" ht="15.75" customHeight="1" x14ac:dyDescent="0.25">
      <c r="A167" s="44">
        <v>5</v>
      </c>
      <c r="B167" s="64">
        <v>2</v>
      </c>
      <c r="C167" s="35" t="s">
        <v>60</v>
      </c>
      <c r="D167" s="34">
        <v>22</v>
      </c>
      <c r="E167" s="56">
        <f t="shared" si="10"/>
        <v>7</v>
      </c>
      <c r="F167" s="37">
        <f t="shared" si="11"/>
        <v>3.5000000000000003E-2</v>
      </c>
      <c r="G167" s="34">
        <f t="shared" si="12"/>
        <v>3.1428571428571428</v>
      </c>
      <c r="H167" s="57">
        <f t="shared" si="13"/>
        <v>3.8500000000000006E-3</v>
      </c>
    </row>
    <row r="168" spans="1:8" ht="15.75" customHeight="1" x14ac:dyDescent="0.25">
      <c r="A168" s="44">
        <v>5</v>
      </c>
      <c r="B168" s="64">
        <v>3</v>
      </c>
      <c r="C168" s="35" t="s">
        <v>60</v>
      </c>
      <c r="D168" s="34">
        <v>24</v>
      </c>
      <c r="E168" s="56">
        <f t="shared" si="10"/>
        <v>7.6363636363636367</v>
      </c>
      <c r="F168" s="37">
        <f t="shared" si="11"/>
        <v>3.8181818181818185E-2</v>
      </c>
      <c r="G168" s="34">
        <f t="shared" si="12"/>
        <v>3.1428571428571428</v>
      </c>
      <c r="H168" s="57">
        <f t="shared" si="13"/>
        <v>4.5818181818181826E-3</v>
      </c>
    </row>
    <row r="169" spans="1:8" ht="15.75" customHeight="1" x14ac:dyDescent="0.25">
      <c r="A169" s="44">
        <v>5</v>
      </c>
      <c r="B169" s="64">
        <v>4</v>
      </c>
      <c r="C169" s="35" t="s">
        <v>60</v>
      </c>
      <c r="D169" s="34">
        <v>17</v>
      </c>
      <c r="E169" s="56">
        <f t="shared" si="10"/>
        <v>5.4090909090909092</v>
      </c>
      <c r="F169" s="37">
        <f t="shared" si="11"/>
        <v>2.7045454545454546E-2</v>
      </c>
      <c r="G169" s="34">
        <f t="shared" si="12"/>
        <v>3.1428571428571428</v>
      </c>
      <c r="H169" s="57">
        <f t="shared" si="13"/>
        <v>2.2988636363636366E-3</v>
      </c>
    </row>
    <row r="170" spans="1:8" ht="15.75" customHeight="1" x14ac:dyDescent="0.25">
      <c r="A170" s="44">
        <v>5</v>
      </c>
      <c r="B170" s="64">
        <v>5</v>
      </c>
      <c r="C170" s="35" t="s">
        <v>60</v>
      </c>
      <c r="D170" s="34">
        <v>20</v>
      </c>
      <c r="E170" s="56">
        <f t="shared" si="10"/>
        <v>6.3636363636363642</v>
      </c>
      <c r="F170" s="37">
        <f t="shared" si="11"/>
        <v>3.1818181818181822E-2</v>
      </c>
      <c r="G170" s="34">
        <f t="shared" si="12"/>
        <v>3.1428571428571428</v>
      </c>
      <c r="H170" s="57">
        <f t="shared" si="13"/>
        <v>3.1818181818181824E-3</v>
      </c>
    </row>
    <row r="171" spans="1:8" ht="15.75" customHeight="1" x14ac:dyDescent="0.25">
      <c r="A171" s="44">
        <v>5</v>
      </c>
      <c r="B171" s="64">
        <v>6</v>
      </c>
      <c r="C171" s="35" t="s">
        <v>60</v>
      </c>
      <c r="D171" s="34">
        <v>17.399999999999999</v>
      </c>
      <c r="E171" s="56">
        <f t="shared" si="10"/>
        <v>5.5363636363636362</v>
      </c>
      <c r="F171" s="37">
        <f t="shared" si="11"/>
        <v>2.7681818181818182E-2</v>
      </c>
      <c r="G171" s="34">
        <f t="shared" si="12"/>
        <v>3.1428571428571428</v>
      </c>
      <c r="H171" s="57">
        <f t="shared" si="13"/>
        <v>2.408318181818182E-3</v>
      </c>
    </row>
    <row r="172" spans="1:8" ht="15.75" customHeight="1" x14ac:dyDescent="0.25">
      <c r="A172" s="44">
        <v>5</v>
      </c>
      <c r="B172" s="64">
        <v>7</v>
      </c>
      <c r="C172" s="35" t="s">
        <v>60</v>
      </c>
      <c r="D172" s="34">
        <v>22</v>
      </c>
      <c r="E172" s="56">
        <f t="shared" si="10"/>
        <v>7</v>
      </c>
      <c r="F172" s="37">
        <f t="shared" si="11"/>
        <v>3.5000000000000003E-2</v>
      </c>
      <c r="G172" s="34">
        <f t="shared" si="12"/>
        <v>3.1428571428571428</v>
      </c>
      <c r="H172" s="57">
        <f t="shared" si="13"/>
        <v>3.8500000000000006E-3</v>
      </c>
    </row>
    <row r="173" spans="1:8" ht="15.75" customHeight="1" x14ac:dyDescent="0.25">
      <c r="A173" s="44">
        <v>5</v>
      </c>
      <c r="B173" s="64">
        <v>8</v>
      </c>
      <c r="C173" s="35" t="s">
        <v>60</v>
      </c>
      <c r="D173" s="34">
        <v>18</v>
      </c>
      <c r="E173" s="56">
        <f t="shared" si="10"/>
        <v>5.7272727272727275</v>
      </c>
      <c r="F173" s="37">
        <f t="shared" si="11"/>
        <v>2.8636363636363637E-2</v>
      </c>
      <c r="G173" s="34">
        <f t="shared" si="12"/>
        <v>3.1428571428571428</v>
      </c>
      <c r="H173" s="57">
        <f t="shared" si="13"/>
        <v>2.5772727272727275E-3</v>
      </c>
    </row>
    <row r="174" spans="1:8" ht="15.75" customHeight="1" x14ac:dyDescent="0.25">
      <c r="A174" s="44">
        <v>5</v>
      </c>
      <c r="B174" s="64">
        <v>9</v>
      </c>
      <c r="C174" s="35" t="s">
        <v>60</v>
      </c>
      <c r="D174" s="34">
        <v>32</v>
      </c>
      <c r="E174" s="56">
        <f t="shared" si="10"/>
        <v>10.181818181818182</v>
      </c>
      <c r="F174" s="37">
        <f t="shared" si="11"/>
        <v>5.0909090909090911E-2</v>
      </c>
      <c r="G174" s="34">
        <f t="shared" si="12"/>
        <v>3.1428571428571428</v>
      </c>
      <c r="H174" s="57">
        <f t="shared" si="13"/>
        <v>8.145454545454546E-3</v>
      </c>
    </row>
    <row r="175" spans="1:8" ht="15.75" customHeight="1" x14ac:dyDescent="0.25">
      <c r="A175" s="44">
        <v>5</v>
      </c>
      <c r="B175" s="64">
        <v>10</v>
      </c>
      <c r="C175" s="35" t="s">
        <v>60</v>
      </c>
      <c r="D175" s="34">
        <v>16</v>
      </c>
      <c r="E175" s="56">
        <f t="shared" si="10"/>
        <v>5.0909090909090908</v>
      </c>
      <c r="F175" s="37">
        <f t="shared" si="11"/>
        <v>2.5454545454545455E-2</v>
      </c>
      <c r="G175" s="34">
        <f t="shared" si="12"/>
        <v>3.1428571428571428</v>
      </c>
      <c r="H175" s="57">
        <f t="shared" si="13"/>
        <v>2.0363636363636365E-3</v>
      </c>
    </row>
    <row r="176" spans="1:8" ht="15.75" customHeight="1" x14ac:dyDescent="0.25">
      <c r="A176" s="44">
        <v>5</v>
      </c>
      <c r="B176" s="64">
        <v>11</v>
      </c>
      <c r="C176" s="35" t="s">
        <v>60</v>
      </c>
      <c r="D176" s="34">
        <v>22</v>
      </c>
      <c r="E176" s="56">
        <f t="shared" si="10"/>
        <v>7</v>
      </c>
      <c r="F176" s="37">
        <f t="shared" si="11"/>
        <v>3.5000000000000003E-2</v>
      </c>
      <c r="G176" s="34">
        <f t="shared" si="12"/>
        <v>3.1428571428571428</v>
      </c>
      <c r="H176" s="57">
        <f t="shared" si="13"/>
        <v>3.8500000000000006E-3</v>
      </c>
    </row>
    <row r="177" spans="1:8" ht="15.75" customHeight="1" x14ac:dyDescent="0.25">
      <c r="A177" s="44">
        <v>5</v>
      </c>
      <c r="B177" s="64">
        <v>12</v>
      </c>
      <c r="C177" s="35" t="s">
        <v>60</v>
      </c>
      <c r="D177" s="34">
        <v>30.6</v>
      </c>
      <c r="E177" s="56">
        <f t="shared" si="10"/>
        <v>9.7363636363636363</v>
      </c>
      <c r="F177" s="37">
        <f t="shared" si="11"/>
        <v>4.868181818181818E-2</v>
      </c>
      <c r="G177" s="34">
        <f t="shared" si="12"/>
        <v>3.1428571428571428</v>
      </c>
      <c r="H177" s="57">
        <f t="shared" si="13"/>
        <v>7.4483181818181818E-3</v>
      </c>
    </row>
    <row r="178" spans="1:8" ht="15.75" customHeight="1" x14ac:dyDescent="0.25">
      <c r="A178" s="44">
        <v>5</v>
      </c>
      <c r="B178" s="64">
        <v>13</v>
      </c>
      <c r="C178" s="35" t="s">
        <v>60</v>
      </c>
      <c r="D178" s="34">
        <v>19</v>
      </c>
      <c r="E178" s="56">
        <f t="shared" si="10"/>
        <v>6.0454545454545459</v>
      </c>
      <c r="F178" s="37">
        <f t="shared" si="11"/>
        <v>3.0227272727272728E-2</v>
      </c>
      <c r="G178" s="34">
        <f t="shared" si="12"/>
        <v>3.1428571428571428</v>
      </c>
      <c r="H178" s="57">
        <f t="shared" si="13"/>
        <v>2.8715909090909091E-3</v>
      </c>
    </row>
    <row r="179" spans="1:8" ht="15.75" customHeight="1" x14ac:dyDescent="0.25">
      <c r="A179" s="44">
        <v>5</v>
      </c>
      <c r="B179" s="64">
        <v>14</v>
      </c>
      <c r="C179" s="35" t="s">
        <v>60</v>
      </c>
      <c r="D179" s="34">
        <v>22</v>
      </c>
      <c r="E179" s="56">
        <f t="shared" si="10"/>
        <v>7</v>
      </c>
      <c r="F179" s="37">
        <f t="shared" si="11"/>
        <v>3.5000000000000003E-2</v>
      </c>
      <c r="G179" s="34">
        <f t="shared" si="12"/>
        <v>3.1428571428571428</v>
      </c>
      <c r="H179" s="57">
        <f t="shared" si="13"/>
        <v>3.8500000000000006E-3</v>
      </c>
    </row>
    <row r="180" spans="1:8" ht="15.75" customHeight="1" x14ac:dyDescent="0.25">
      <c r="A180" s="44">
        <v>5</v>
      </c>
      <c r="B180" s="64">
        <v>15</v>
      </c>
      <c r="C180" s="35" t="s">
        <v>60</v>
      </c>
      <c r="D180" s="34">
        <v>36</v>
      </c>
      <c r="E180" s="56">
        <f t="shared" si="10"/>
        <v>11.454545454545455</v>
      </c>
      <c r="F180" s="37">
        <f t="shared" si="11"/>
        <v>5.7272727272727274E-2</v>
      </c>
      <c r="G180" s="34">
        <f t="shared" si="12"/>
        <v>3.1428571428571428</v>
      </c>
      <c r="H180" s="57">
        <f t="shared" si="13"/>
        <v>1.030909090909091E-2</v>
      </c>
    </row>
    <row r="181" spans="1:8" ht="15.75" customHeight="1" x14ac:dyDescent="0.25">
      <c r="A181" s="44">
        <v>5</v>
      </c>
      <c r="B181" s="64">
        <v>16</v>
      </c>
      <c r="C181" s="35" t="s">
        <v>60</v>
      </c>
      <c r="D181" s="34">
        <v>35</v>
      </c>
      <c r="E181" s="56">
        <f t="shared" si="10"/>
        <v>11.136363636363637</v>
      </c>
      <c r="F181" s="37">
        <f t="shared" si="11"/>
        <v>5.5681818181818186E-2</v>
      </c>
      <c r="G181" s="34">
        <f t="shared" si="12"/>
        <v>3.1428571428571428</v>
      </c>
      <c r="H181" s="57">
        <f t="shared" si="13"/>
        <v>9.7443181818181838E-3</v>
      </c>
    </row>
    <row r="182" spans="1:8" ht="15.75" customHeight="1" x14ac:dyDescent="0.25">
      <c r="A182" s="44">
        <v>5</v>
      </c>
      <c r="B182" s="64">
        <v>17</v>
      </c>
      <c r="C182" s="35" t="s">
        <v>60</v>
      </c>
      <c r="D182" s="34">
        <v>20.9</v>
      </c>
      <c r="E182" s="56">
        <f t="shared" si="10"/>
        <v>6.6499999999999995</v>
      </c>
      <c r="F182" s="37">
        <f t="shared" si="11"/>
        <v>3.3249999999999995E-2</v>
      </c>
      <c r="G182" s="34">
        <f t="shared" si="12"/>
        <v>3.1428571428571428</v>
      </c>
      <c r="H182" s="57">
        <f t="shared" si="13"/>
        <v>3.4746249999999985E-3</v>
      </c>
    </row>
    <row r="183" spans="1:8" ht="15.75" customHeight="1" x14ac:dyDescent="0.25">
      <c r="A183" s="44">
        <v>5</v>
      </c>
      <c r="B183" s="64">
        <v>18</v>
      </c>
      <c r="C183" s="35" t="s">
        <v>60</v>
      </c>
      <c r="D183" s="34">
        <v>20</v>
      </c>
      <c r="E183" s="56">
        <f t="shared" si="10"/>
        <v>6.3636363636363642</v>
      </c>
      <c r="F183" s="37">
        <f t="shared" si="11"/>
        <v>3.1818181818181822E-2</v>
      </c>
      <c r="G183" s="34">
        <f t="shared" si="12"/>
        <v>3.1428571428571428</v>
      </c>
      <c r="H183" s="57">
        <f t="shared" si="13"/>
        <v>3.1818181818181824E-3</v>
      </c>
    </row>
    <row r="184" spans="1:8" ht="15.75" customHeight="1" x14ac:dyDescent="0.25">
      <c r="A184" s="44">
        <v>5</v>
      </c>
      <c r="B184" s="64">
        <v>19</v>
      </c>
      <c r="C184" s="35" t="s">
        <v>60</v>
      </c>
      <c r="D184" s="34">
        <v>18</v>
      </c>
      <c r="E184" s="56">
        <f t="shared" si="10"/>
        <v>5.7272727272727275</v>
      </c>
      <c r="F184" s="37">
        <f t="shared" si="11"/>
        <v>2.8636363636363637E-2</v>
      </c>
      <c r="G184" s="34">
        <f t="shared" si="12"/>
        <v>3.1428571428571428</v>
      </c>
      <c r="H184" s="57">
        <f t="shared" si="13"/>
        <v>2.5772727272727275E-3</v>
      </c>
    </row>
    <row r="185" spans="1:8" ht="15.75" customHeight="1" x14ac:dyDescent="0.25">
      <c r="A185" s="44">
        <v>5</v>
      </c>
      <c r="B185" s="64">
        <v>20</v>
      </c>
      <c r="C185" s="35" t="s">
        <v>60</v>
      </c>
      <c r="D185" s="34">
        <v>19.600000000000001</v>
      </c>
      <c r="E185" s="56">
        <f t="shared" si="10"/>
        <v>6.2363636363636372</v>
      </c>
      <c r="F185" s="37">
        <f t="shared" si="11"/>
        <v>3.1181818181818186E-2</v>
      </c>
      <c r="G185" s="34">
        <f t="shared" si="12"/>
        <v>3.1428571428571428</v>
      </c>
      <c r="H185" s="57">
        <f t="shared" si="13"/>
        <v>3.0558181818181825E-3</v>
      </c>
    </row>
    <row r="186" spans="1:8" ht="15.75" customHeight="1" x14ac:dyDescent="0.25">
      <c r="A186" s="44">
        <v>5</v>
      </c>
      <c r="B186" s="64">
        <v>21</v>
      </c>
      <c r="C186" s="35" t="s">
        <v>60</v>
      </c>
      <c r="D186" s="34">
        <v>16</v>
      </c>
      <c r="E186" s="56">
        <f t="shared" si="10"/>
        <v>5.0909090909090908</v>
      </c>
      <c r="F186" s="37">
        <f t="shared" si="11"/>
        <v>2.5454545454545455E-2</v>
      </c>
      <c r="G186" s="34">
        <f t="shared" si="12"/>
        <v>3.1428571428571428</v>
      </c>
      <c r="H186" s="57">
        <f t="shared" si="13"/>
        <v>2.0363636363636365E-3</v>
      </c>
    </row>
    <row r="187" spans="1:8" ht="15.75" customHeight="1" x14ac:dyDescent="0.25">
      <c r="A187" s="44">
        <v>5</v>
      </c>
      <c r="B187" s="64">
        <v>22</v>
      </c>
      <c r="C187" s="35" t="s">
        <v>60</v>
      </c>
      <c r="D187" s="34">
        <v>20</v>
      </c>
      <c r="E187" s="56">
        <f t="shared" si="10"/>
        <v>6.3636363636363642</v>
      </c>
      <c r="F187" s="37">
        <f t="shared" si="11"/>
        <v>3.1818181818181822E-2</v>
      </c>
      <c r="G187" s="34">
        <f t="shared" si="12"/>
        <v>3.1428571428571428</v>
      </c>
      <c r="H187" s="57">
        <f t="shared" si="13"/>
        <v>3.1818181818181824E-3</v>
      </c>
    </row>
    <row r="188" spans="1:8" ht="15.75" customHeight="1" x14ac:dyDescent="0.25">
      <c r="A188" s="44">
        <v>5</v>
      </c>
      <c r="B188" s="64">
        <v>23</v>
      </c>
      <c r="C188" s="35" t="s">
        <v>60</v>
      </c>
      <c r="D188" s="34">
        <v>16.8</v>
      </c>
      <c r="E188" s="56">
        <f t="shared" si="10"/>
        <v>5.3454545454545457</v>
      </c>
      <c r="F188" s="37">
        <f t="shared" si="11"/>
        <v>2.6727272727272728E-2</v>
      </c>
      <c r="G188" s="34">
        <f t="shared" si="12"/>
        <v>3.1428571428571428</v>
      </c>
      <c r="H188" s="57">
        <f t="shared" si="13"/>
        <v>2.2450909090909093E-3</v>
      </c>
    </row>
    <row r="189" spans="1:8" ht="15.75" customHeight="1" x14ac:dyDescent="0.25">
      <c r="A189" s="44">
        <v>6</v>
      </c>
      <c r="B189" s="64">
        <v>26</v>
      </c>
      <c r="C189" s="58" t="s">
        <v>57</v>
      </c>
      <c r="D189" s="34">
        <v>18.8</v>
      </c>
      <c r="E189" s="36">
        <f t="shared" si="10"/>
        <v>5.9818181818181824</v>
      </c>
      <c r="F189" s="37">
        <f t="shared" si="11"/>
        <v>2.9909090909090913E-2</v>
      </c>
      <c r="G189" s="37">
        <f t="shared" si="12"/>
        <v>3.1428571428571428</v>
      </c>
      <c r="H189" s="37">
        <f t="shared" si="13"/>
        <v>2.8114545454545462E-3</v>
      </c>
    </row>
    <row r="190" spans="1:8" ht="15.75" customHeight="1" x14ac:dyDescent="0.25">
      <c r="A190" s="44">
        <v>6</v>
      </c>
      <c r="B190" s="64">
        <v>27</v>
      </c>
      <c r="C190" s="58" t="s">
        <v>57</v>
      </c>
      <c r="D190" s="34">
        <v>22.4</v>
      </c>
      <c r="E190" s="36">
        <f t="shared" si="10"/>
        <v>7.127272727272727</v>
      </c>
      <c r="F190" s="37">
        <f t="shared" si="11"/>
        <v>3.5636363636363633E-2</v>
      </c>
      <c r="G190" s="37">
        <f t="shared" si="12"/>
        <v>3.1428571428571428</v>
      </c>
      <c r="H190" s="37">
        <f t="shared" si="13"/>
        <v>3.991272727272727E-3</v>
      </c>
    </row>
    <row r="191" spans="1:8" ht="15.75" customHeight="1" x14ac:dyDescent="0.25">
      <c r="A191" s="44">
        <v>6</v>
      </c>
      <c r="B191" s="64">
        <v>28</v>
      </c>
      <c r="C191" s="58" t="s">
        <v>57</v>
      </c>
      <c r="D191" s="34">
        <v>18.399999999999999</v>
      </c>
      <c r="E191" s="36">
        <f t="shared" si="10"/>
        <v>5.8545454545454545</v>
      </c>
      <c r="F191" s="37">
        <f t="shared" si="11"/>
        <v>2.9272727272727273E-2</v>
      </c>
      <c r="G191" s="37">
        <f t="shared" si="12"/>
        <v>3.1428571428571428</v>
      </c>
      <c r="H191" s="37">
        <f t="shared" si="13"/>
        <v>2.6930909090909093E-3</v>
      </c>
    </row>
    <row r="192" spans="1:8" ht="15.75" customHeight="1" x14ac:dyDescent="0.25">
      <c r="A192" s="44">
        <v>6</v>
      </c>
      <c r="B192" s="64">
        <v>2</v>
      </c>
      <c r="C192" s="35" t="s">
        <v>48</v>
      </c>
      <c r="D192" s="34">
        <v>18</v>
      </c>
      <c r="E192" s="36">
        <f t="shared" si="10"/>
        <v>5.7272727272727275</v>
      </c>
      <c r="F192" s="37">
        <f t="shared" si="11"/>
        <v>2.8636363636363637E-2</v>
      </c>
      <c r="G192" s="37">
        <f t="shared" si="12"/>
        <v>3.1428571428571428</v>
      </c>
      <c r="H192" s="37">
        <f t="shared" si="13"/>
        <v>2.5772727272727275E-3</v>
      </c>
    </row>
    <row r="193" spans="1:8" ht="15.75" customHeight="1" x14ac:dyDescent="0.25">
      <c r="A193" s="44">
        <v>6</v>
      </c>
      <c r="B193" s="64">
        <v>5</v>
      </c>
      <c r="C193" s="35" t="s">
        <v>48</v>
      </c>
      <c r="D193" s="34">
        <v>21</v>
      </c>
      <c r="E193" s="36">
        <f t="shared" si="10"/>
        <v>6.6818181818181817</v>
      </c>
      <c r="F193" s="37">
        <f t="shared" si="11"/>
        <v>3.3409090909090909E-2</v>
      </c>
      <c r="G193" s="37">
        <f t="shared" si="12"/>
        <v>3.1428571428571428</v>
      </c>
      <c r="H193" s="37">
        <f t="shared" si="13"/>
        <v>3.5079545454545454E-3</v>
      </c>
    </row>
    <row r="194" spans="1:8" ht="15.75" customHeight="1" x14ac:dyDescent="0.25">
      <c r="A194" s="44">
        <v>6</v>
      </c>
      <c r="B194" s="64">
        <v>11</v>
      </c>
      <c r="C194" s="35" t="s">
        <v>48</v>
      </c>
      <c r="D194" s="34">
        <v>17</v>
      </c>
      <c r="E194" s="36">
        <f t="shared" si="10"/>
        <v>5.4090909090909092</v>
      </c>
      <c r="F194" s="37">
        <f t="shared" si="11"/>
        <v>2.7045454545454546E-2</v>
      </c>
      <c r="G194" s="37">
        <f t="shared" si="12"/>
        <v>3.1428571428571428</v>
      </c>
      <c r="H194" s="37">
        <f t="shared" si="13"/>
        <v>2.2988636363636366E-3</v>
      </c>
    </row>
    <row r="195" spans="1:8" ht="15.75" customHeight="1" x14ac:dyDescent="0.25">
      <c r="A195" s="44">
        <v>6</v>
      </c>
      <c r="B195" s="64">
        <v>16</v>
      </c>
      <c r="C195" s="35" t="s">
        <v>48</v>
      </c>
      <c r="D195" s="34">
        <v>20</v>
      </c>
      <c r="E195" s="36">
        <f t="shared" si="10"/>
        <v>6.3636363636363642</v>
      </c>
      <c r="F195" s="37">
        <f t="shared" si="11"/>
        <v>3.1818181818181822E-2</v>
      </c>
      <c r="G195" s="37">
        <f t="shared" si="12"/>
        <v>3.1428571428571428</v>
      </c>
      <c r="H195" s="37">
        <f t="shared" si="13"/>
        <v>3.1818181818181824E-3</v>
      </c>
    </row>
    <row r="196" spans="1:8" ht="15.75" customHeight="1" x14ac:dyDescent="0.25">
      <c r="A196" s="44">
        <v>6</v>
      </c>
      <c r="B196" s="64">
        <v>10</v>
      </c>
      <c r="C196" s="35" t="s">
        <v>80</v>
      </c>
      <c r="D196" s="34">
        <v>16</v>
      </c>
      <c r="E196" s="36">
        <f t="shared" si="10"/>
        <v>5.0909090909090908</v>
      </c>
      <c r="F196" s="37">
        <f t="shared" ref="F196:F223" si="14">E196/200</f>
        <v>2.5454545454545455E-2</v>
      </c>
      <c r="G196" s="37">
        <f t="shared" si="12"/>
        <v>3.1428571428571428</v>
      </c>
      <c r="H196" s="37">
        <f t="shared" ref="H196:H223" si="15">G196*F196^2</f>
        <v>2.0363636363636365E-3</v>
      </c>
    </row>
    <row r="197" spans="1:8" ht="15.75" customHeight="1" x14ac:dyDescent="0.25">
      <c r="A197" s="44">
        <v>6</v>
      </c>
      <c r="B197" s="64">
        <v>13</v>
      </c>
      <c r="C197" s="35" t="s">
        <v>80</v>
      </c>
      <c r="D197" s="34">
        <v>18</v>
      </c>
      <c r="E197" s="36">
        <f t="shared" si="10"/>
        <v>5.7272727272727275</v>
      </c>
      <c r="F197" s="37">
        <f t="shared" si="14"/>
        <v>2.8636363636363637E-2</v>
      </c>
      <c r="G197" s="37">
        <f t="shared" si="12"/>
        <v>3.1428571428571428</v>
      </c>
      <c r="H197" s="37">
        <f t="shared" si="15"/>
        <v>2.5772727272727275E-3</v>
      </c>
    </row>
    <row r="198" spans="1:8" ht="15.75" customHeight="1" x14ac:dyDescent="0.25">
      <c r="A198" s="44">
        <v>6</v>
      </c>
      <c r="B198" s="64">
        <v>14</v>
      </c>
      <c r="C198" s="35" t="s">
        <v>80</v>
      </c>
      <c r="D198" s="34">
        <v>24</v>
      </c>
      <c r="E198" s="36">
        <f t="shared" si="10"/>
        <v>7.6363636363636367</v>
      </c>
      <c r="F198" s="37">
        <f t="shared" si="14"/>
        <v>3.8181818181818185E-2</v>
      </c>
      <c r="G198" s="37">
        <f t="shared" si="12"/>
        <v>3.1428571428571428</v>
      </c>
      <c r="H198" s="37">
        <f t="shared" si="15"/>
        <v>4.5818181818181826E-3</v>
      </c>
    </row>
    <row r="199" spans="1:8" ht="15.75" customHeight="1" x14ac:dyDescent="0.25">
      <c r="A199" s="44">
        <v>6</v>
      </c>
      <c r="B199" s="64">
        <v>15</v>
      </c>
      <c r="C199" s="35" t="s">
        <v>80</v>
      </c>
      <c r="D199" s="34">
        <v>19</v>
      </c>
      <c r="E199" s="36">
        <f t="shared" si="10"/>
        <v>6.0454545454545459</v>
      </c>
      <c r="F199" s="37">
        <f t="shared" si="14"/>
        <v>3.0227272727272728E-2</v>
      </c>
      <c r="G199" s="37">
        <f t="shared" si="12"/>
        <v>3.1428571428571428</v>
      </c>
      <c r="H199" s="37">
        <f t="shared" si="15"/>
        <v>2.8715909090909091E-3</v>
      </c>
    </row>
    <row r="200" spans="1:8" ht="15.75" customHeight="1" x14ac:dyDescent="0.25">
      <c r="A200" s="44">
        <v>6</v>
      </c>
      <c r="B200" s="64">
        <v>17</v>
      </c>
      <c r="C200" s="35" t="s">
        <v>80</v>
      </c>
      <c r="D200" s="34">
        <v>19</v>
      </c>
      <c r="E200" s="36">
        <f t="shared" si="10"/>
        <v>6.0454545454545459</v>
      </c>
      <c r="F200" s="37">
        <f t="shared" si="14"/>
        <v>3.0227272727272728E-2</v>
      </c>
      <c r="G200" s="37">
        <f t="shared" si="12"/>
        <v>3.1428571428571428</v>
      </c>
      <c r="H200" s="37">
        <f t="shared" si="15"/>
        <v>2.8715909090909091E-3</v>
      </c>
    </row>
    <row r="201" spans="1:8" ht="15.75" customHeight="1" x14ac:dyDescent="0.25">
      <c r="A201" s="44">
        <v>6</v>
      </c>
      <c r="B201" s="64">
        <v>18</v>
      </c>
      <c r="C201" s="35" t="s">
        <v>80</v>
      </c>
      <c r="D201" s="34">
        <v>16.8</v>
      </c>
      <c r="E201" s="36">
        <f t="shared" si="10"/>
        <v>5.3454545454545457</v>
      </c>
      <c r="F201" s="37">
        <f t="shared" si="14"/>
        <v>2.6727272727272728E-2</v>
      </c>
      <c r="G201" s="37">
        <f t="shared" si="12"/>
        <v>3.1428571428571428</v>
      </c>
      <c r="H201" s="37">
        <f t="shared" si="15"/>
        <v>2.2450909090909093E-3</v>
      </c>
    </row>
    <row r="202" spans="1:8" ht="15.75" customHeight="1" x14ac:dyDescent="0.25">
      <c r="A202" s="44">
        <v>6</v>
      </c>
      <c r="B202" s="64">
        <v>19</v>
      </c>
      <c r="C202" s="35" t="s">
        <v>80</v>
      </c>
      <c r="D202" s="34">
        <v>22</v>
      </c>
      <c r="E202" s="36">
        <f t="shared" si="10"/>
        <v>7</v>
      </c>
      <c r="F202" s="37">
        <f t="shared" si="14"/>
        <v>3.5000000000000003E-2</v>
      </c>
      <c r="G202" s="37">
        <f t="shared" si="12"/>
        <v>3.1428571428571428</v>
      </c>
      <c r="H202" s="37">
        <f t="shared" si="15"/>
        <v>3.8500000000000006E-3</v>
      </c>
    </row>
    <row r="203" spans="1:8" ht="15.75" customHeight="1" x14ac:dyDescent="0.25">
      <c r="A203" s="44">
        <v>6</v>
      </c>
      <c r="B203" s="64">
        <v>6</v>
      </c>
      <c r="C203" s="35" t="s">
        <v>50</v>
      </c>
      <c r="D203" s="34">
        <v>35.799999999999997</v>
      </c>
      <c r="E203" s="36">
        <f t="shared" si="10"/>
        <v>11.390909090909091</v>
      </c>
      <c r="F203" s="37">
        <f t="shared" si="14"/>
        <v>5.6954545454545452E-2</v>
      </c>
      <c r="G203" s="37">
        <f t="shared" si="12"/>
        <v>3.1428571428571428</v>
      </c>
      <c r="H203" s="37">
        <f t="shared" si="15"/>
        <v>1.0194863636363636E-2</v>
      </c>
    </row>
    <row r="204" spans="1:8" ht="15.75" customHeight="1" x14ac:dyDescent="0.25">
      <c r="A204" s="44">
        <v>6</v>
      </c>
      <c r="B204" s="64">
        <v>7</v>
      </c>
      <c r="C204" s="35" t="s">
        <v>50</v>
      </c>
      <c r="D204" s="34">
        <v>18.8</v>
      </c>
      <c r="E204" s="36">
        <f t="shared" si="10"/>
        <v>5.9818181818181824</v>
      </c>
      <c r="F204" s="37">
        <f t="shared" si="14"/>
        <v>2.9909090909090913E-2</v>
      </c>
      <c r="G204" s="37">
        <f t="shared" si="12"/>
        <v>3.1428571428571428</v>
      </c>
      <c r="H204" s="37">
        <f t="shared" si="15"/>
        <v>2.8114545454545462E-3</v>
      </c>
    </row>
    <row r="205" spans="1:8" ht="15.75" customHeight="1" x14ac:dyDescent="0.25">
      <c r="A205" s="44">
        <v>6</v>
      </c>
      <c r="B205" s="64">
        <v>8</v>
      </c>
      <c r="C205" s="35" t="s">
        <v>50</v>
      </c>
      <c r="D205" s="34">
        <v>19</v>
      </c>
      <c r="E205" s="36">
        <f t="shared" si="10"/>
        <v>6.0454545454545459</v>
      </c>
      <c r="F205" s="37">
        <f t="shared" si="14"/>
        <v>3.0227272727272728E-2</v>
      </c>
      <c r="G205" s="37">
        <f t="shared" si="12"/>
        <v>3.1428571428571428</v>
      </c>
      <c r="H205" s="37">
        <f t="shared" si="15"/>
        <v>2.8715909090909091E-3</v>
      </c>
    </row>
    <row r="206" spans="1:8" ht="15.75" customHeight="1" x14ac:dyDescent="0.25">
      <c r="A206" s="44">
        <v>6</v>
      </c>
      <c r="B206" s="64">
        <v>30</v>
      </c>
      <c r="C206" s="35" t="s">
        <v>50</v>
      </c>
      <c r="D206" s="34">
        <v>19</v>
      </c>
      <c r="E206" s="36">
        <f t="shared" si="10"/>
        <v>6.0454545454545459</v>
      </c>
      <c r="F206" s="37">
        <f t="shared" si="14"/>
        <v>3.0227272727272728E-2</v>
      </c>
      <c r="G206" s="37">
        <f t="shared" si="12"/>
        <v>3.1428571428571428</v>
      </c>
      <c r="H206" s="37">
        <f t="shared" si="15"/>
        <v>2.8715909090909091E-3</v>
      </c>
    </row>
    <row r="207" spans="1:8" ht="15.75" customHeight="1" x14ac:dyDescent="0.25">
      <c r="A207" s="44">
        <v>6</v>
      </c>
      <c r="B207" s="64">
        <v>31</v>
      </c>
      <c r="C207" s="35" t="s">
        <v>50</v>
      </c>
      <c r="D207" s="34">
        <v>19</v>
      </c>
      <c r="E207" s="36">
        <f t="shared" si="10"/>
        <v>6.0454545454545459</v>
      </c>
      <c r="F207" s="37">
        <f t="shared" si="14"/>
        <v>3.0227272727272728E-2</v>
      </c>
      <c r="G207" s="37">
        <f t="shared" si="12"/>
        <v>3.1428571428571428</v>
      </c>
      <c r="H207" s="37">
        <f t="shared" si="15"/>
        <v>2.8715909090909091E-3</v>
      </c>
    </row>
    <row r="208" spans="1:8" ht="15.75" customHeight="1" x14ac:dyDescent="0.25">
      <c r="A208" s="44">
        <v>6</v>
      </c>
      <c r="B208" s="64">
        <v>32</v>
      </c>
      <c r="C208" s="35" t="s">
        <v>50</v>
      </c>
      <c r="D208" s="34">
        <v>18</v>
      </c>
      <c r="E208" s="36">
        <f t="shared" si="10"/>
        <v>5.7272727272727275</v>
      </c>
      <c r="F208" s="37">
        <f t="shared" si="14"/>
        <v>2.8636363636363637E-2</v>
      </c>
      <c r="G208" s="37">
        <f t="shared" si="12"/>
        <v>3.1428571428571428</v>
      </c>
      <c r="H208" s="37">
        <f t="shared" si="15"/>
        <v>2.5772727272727275E-3</v>
      </c>
    </row>
    <row r="209" spans="1:8" ht="15.75" customHeight="1" x14ac:dyDescent="0.25">
      <c r="A209" s="44">
        <v>6</v>
      </c>
      <c r="B209" s="64">
        <v>33</v>
      </c>
      <c r="C209" s="35" t="s">
        <v>62</v>
      </c>
      <c r="D209" s="34">
        <v>15.4</v>
      </c>
      <c r="E209" s="36">
        <f t="shared" si="10"/>
        <v>4.9000000000000004</v>
      </c>
      <c r="F209" s="37">
        <f t="shared" si="14"/>
        <v>2.4500000000000001E-2</v>
      </c>
      <c r="G209" s="37">
        <f t="shared" si="12"/>
        <v>3.1428571428571428</v>
      </c>
      <c r="H209" s="37">
        <f t="shared" si="15"/>
        <v>1.8865000000000002E-3</v>
      </c>
    </row>
    <row r="210" spans="1:8" ht="15.75" customHeight="1" x14ac:dyDescent="0.25">
      <c r="A210" s="44">
        <v>6</v>
      </c>
      <c r="B210" s="64">
        <v>34</v>
      </c>
      <c r="C210" s="35" t="s">
        <v>62</v>
      </c>
      <c r="D210" s="34">
        <v>17</v>
      </c>
      <c r="E210" s="36">
        <f t="shared" si="10"/>
        <v>5.4090909090909092</v>
      </c>
      <c r="F210" s="37">
        <f t="shared" si="14"/>
        <v>2.7045454545454546E-2</v>
      </c>
      <c r="G210" s="37">
        <f t="shared" si="12"/>
        <v>3.1428571428571428</v>
      </c>
      <c r="H210" s="37">
        <f t="shared" si="15"/>
        <v>2.2988636363636366E-3</v>
      </c>
    </row>
    <row r="211" spans="1:8" ht="15.75" customHeight="1" x14ac:dyDescent="0.25">
      <c r="A211" s="44">
        <v>6</v>
      </c>
      <c r="B211" s="64">
        <v>35</v>
      </c>
      <c r="C211" s="35" t="s">
        <v>68</v>
      </c>
      <c r="D211" s="34">
        <v>66.400000000000006</v>
      </c>
      <c r="E211" s="36">
        <f t="shared" si="10"/>
        <v>21.127272727272729</v>
      </c>
      <c r="F211" s="37">
        <f t="shared" si="14"/>
        <v>0.10563636363636364</v>
      </c>
      <c r="G211" s="37">
        <f t="shared" si="12"/>
        <v>3.1428571428571428</v>
      </c>
      <c r="H211" s="37">
        <f t="shared" si="15"/>
        <v>3.5071272727272729E-2</v>
      </c>
    </row>
    <row r="212" spans="1:8" ht="15.75" customHeight="1" x14ac:dyDescent="0.25">
      <c r="A212" s="44">
        <v>6</v>
      </c>
      <c r="B212" s="64">
        <v>1</v>
      </c>
      <c r="C212" s="35" t="s">
        <v>69</v>
      </c>
      <c r="D212" s="34">
        <v>15.4</v>
      </c>
      <c r="E212" s="36">
        <f t="shared" si="10"/>
        <v>4.9000000000000004</v>
      </c>
      <c r="F212" s="37">
        <f t="shared" si="14"/>
        <v>2.4500000000000001E-2</v>
      </c>
      <c r="G212" s="37">
        <f t="shared" si="12"/>
        <v>3.1428571428571428</v>
      </c>
      <c r="H212" s="37">
        <f t="shared" si="15"/>
        <v>1.8865000000000002E-3</v>
      </c>
    </row>
    <row r="213" spans="1:8" ht="15.75" customHeight="1" x14ac:dyDescent="0.25">
      <c r="A213" s="44">
        <v>6</v>
      </c>
      <c r="B213" s="64">
        <v>3</v>
      </c>
      <c r="C213" s="35" t="s">
        <v>69</v>
      </c>
      <c r="D213" s="34">
        <v>15</v>
      </c>
      <c r="E213" s="36">
        <f t="shared" si="10"/>
        <v>4.7727272727272725</v>
      </c>
      <c r="F213" s="37">
        <f t="shared" si="14"/>
        <v>2.3863636363636361E-2</v>
      </c>
      <c r="G213" s="37">
        <f t="shared" si="12"/>
        <v>3.1428571428571428</v>
      </c>
      <c r="H213" s="37">
        <f t="shared" si="15"/>
        <v>1.7897727272727269E-3</v>
      </c>
    </row>
    <row r="214" spans="1:8" ht="15.75" customHeight="1" x14ac:dyDescent="0.25">
      <c r="A214" s="44">
        <v>6</v>
      </c>
      <c r="B214" s="64">
        <v>4</v>
      </c>
      <c r="C214" s="35" t="s">
        <v>69</v>
      </c>
      <c r="D214" s="34">
        <v>22.6</v>
      </c>
      <c r="E214" s="36">
        <f t="shared" si="10"/>
        <v>7.1909090909090914</v>
      </c>
      <c r="F214" s="37">
        <f t="shared" si="14"/>
        <v>3.5954545454545454E-2</v>
      </c>
      <c r="G214" s="37">
        <f t="shared" si="12"/>
        <v>3.1428571428571428</v>
      </c>
      <c r="H214" s="37">
        <f t="shared" si="15"/>
        <v>4.0628636363636362E-3</v>
      </c>
    </row>
    <row r="215" spans="1:8" ht="15.75" customHeight="1" x14ac:dyDescent="0.25">
      <c r="A215" s="44">
        <v>6</v>
      </c>
      <c r="B215" s="64">
        <v>12</v>
      </c>
      <c r="C215" s="35" t="s">
        <v>69</v>
      </c>
      <c r="D215" s="34">
        <v>18</v>
      </c>
      <c r="E215" s="36">
        <f t="shared" si="10"/>
        <v>5.7272727272727275</v>
      </c>
      <c r="F215" s="37">
        <f t="shared" si="14"/>
        <v>2.8636363636363637E-2</v>
      </c>
      <c r="G215" s="37">
        <f t="shared" si="12"/>
        <v>3.1428571428571428</v>
      </c>
      <c r="H215" s="37">
        <f t="shared" si="15"/>
        <v>2.5772727272727275E-3</v>
      </c>
    </row>
    <row r="216" spans="1:8" ht="15.75" customHeight="1" x14ac:dyDescent="0.25">
      <c r="A216" s="44">
        <v>6</v>
      </c>
      <c r="B216" s="64">
        <v>23</v>
      </c>
      <c r="C216" s="35" t="s">
        <v>69</v>
      </c>
      <c r="D216" s="34">
        <v>18</v>
      </c>
      <c r="E216" s="36">
        <f t="shared" si="10"/>
        <v>5.7272727272727275</v>
      </c>
      <c r="F216" s="37">
        <f t="shared" si="14"/>
        <v>2.8636363636363637E-2</v>
      </c>
      <c r="G216" s="37">
        <f t="shared" si="12"/>
        <v>3.1428571428571428</v>
      </c>
      <c r="H216" s="37">
        <f t="shared" si="15"/>
        <v>2.5772727272727275E-3</v>
      </c>
    </row>
    <row r="217" spans="1:8" ht="15.75" customHeight="1" x14ac:dyDescent="0.25">
      <c r="A217" s="44">
        <v>6</v>
      </c>
      <c r="B217" s="64">
        <v>29</v>
      </c>
      <c r="C217" s="35" t="s">
        <v>69</v>
      </c>
      <c r="D217" s="34">
        <v>18</v>
      </c>
      <c r="E217" s="36">
        <f t="shared" si="10"/>
        <v>5.7272727272727275</v>
      </c>
      <c r="F217" s="37">
        <f t="shared" si="14"/>
        <v>2.8636363636363637E-2</v>
      </c>
      <c r="G217" s="37">
        <f t="shared" si="12"/>
        <v>3.1428571428571428</v>
      </c>
      <c r="H217" s="37">
        <f t="shared" si="15"/>
        <v>2.5772727272727275E-3</v>
      </c>
    </row>
    <row r="218" spans="1:8" ht="15.75" customHeight="1" x14ac:dyDescent="0.25">
      <c r="A218" s="44">
        <v>6</v>
      </c>
      <c r="B218" s="64">
        <v>20</v>
      </c>
      <c r="C218" s="35" t="s">
        <v>71</v>
      </c>
      <c r="D218" s="34">
        <v>15.4</v>
      </c>
      <c r="E218" s="36">
        <f t="shared" si="10"/>
        <v>4.9000000000000004</v>
      </c>
      <c r="F218" s="37">
        <f t="shared" si="14"/>
        <v>2.4500000000000001E-2</v>
      </c>
      <c r="G218" s="37">
        <f t="shared" si="12"/>
        <v>3.1428571428571428</v>
      </c>
      <c r="H218" s="37">
        <f t="shared" si="15"/>
        <v>1.8865000000000002E-3</v>
      </c>
    </row>
    <row r="219" spans="1:8" ht="15.75" customHeight="1" x14ac:dyDescent="0.25">
      <c r="A219" s="44">
        <v>6</v>
      </c>
      <c r="B219" s="64">
        <v>21</v>
      </c>
      <c r="C219" s="35" t="s">
        <v>71</v>
      </c>
      <c r="D219" s="34">
        <v>19</v>
      </c>
      <c r="E219" s="36">
        <f t="shared" si="10"/>
        <v>6.0454545454545459</v>
      </c>
      <c r="F219" s="37">
        <f t="shared" si="14"/>
        <v>3.0227272727272728E-2</v>
      </c>
      <c r="G219" s="37">
        <f t="shared" si="12"/>
        <v>3.1428571428571428</v>
      </c>
      <c r="H219" s="37">
        <f t="shared" si="15"/>
        <v>2.8715909090909091E-3</v>
      </c>
    </row>
    <row r="220" spans="1:8" ht="15.75" customHeight="1" x14ac:dyDescent="0.25">
      <c r="A220" s="44">
        <v>6</v>
      </c>
      <c r="B220" s="64">
        <v>22</v>
      </c>
      <c r="C220" s="35" t="s">
        <v>71</v>
      </c>
      <c r="D220" s="34">
        <v>18.399999999999999</v>
      </c>
      <c r="E220" s="36">
        <f t="shared" si="10"/>
        <v>5.8545454545454545</v>
      </c>
      <c r="F220" s="37">
        <f t="shared" si="14"/>
        <v>2.9272727272727273E-2</v>
      </c>
      <c r="G220" s="37">
        <f t="shared" si="12"/>
        <v>3.1428571428571428</v>
      </c>
      <c r="H220" s="37">
        <f t="shared" si="15"/>
        <v>2.6930909090909093E-3</v>
      </c>
    </row>
    <row r="221" spans="1:8" ht="15.75" customHeight="1" x14ac:dyDescent="0.25">
      <c r="A221" s="44">
        <v>6</v>
      </c>
      <c r="B221" s="64">
        <v>9</v>
      </c>
      <c r="C221" s="35" t="s">
        <v>56</v>
      </c>
      <c r="D221" s="34">
        <v>15</v>
      </c>
      <c r="E221" s="36">
        <f t="shared" si="10"/>
        <v>4.7727272727272725</v>
      </c>
      <c r="F221" s="37">
        <f t="shared" si="14"/>
        <v>2.3863636363636361E-2</v>
      </c>
      <c r="G221" s="37">
        <f t="shared" si="12"/>
        <v>3.1428571428571428</v>
      </c>
      <c r="H221" s="37">
        <f t="shared" si="15"/>
        <v>1.7897727272727269E-3</v>
      </c>
    </row>
    <row r="222" spans="1:8" ht="15.75" customHeight="1" x14ac:dyDescent="0.25">
      <c r="A222" s="44">
        <v>6</v>
      </c>
      <c r="B222" s="64">
        <v>24</v>
      </c>
      <c r="C222" s="35" t="s">
        <v>73</v>
      </c>
      <c r="D222" s="34">
        <v>27</v>
      </c>
      <c r="E222" s="36">
        <f t="shared" si="10"/>
        <v>8.5909090909090917</v>
      </c>
      <c r="F222" s="37">
        <f t="shared" si="14"/>
        <v>4.2954545454545461E-2</v>
      </c>
      <c r="G222" s="37">
        <f t="shared" si="12"/>
        <v>3.1428571428571428</v>
      </c>
      <c r="H222" s="37">
        <f t="shared" si="15"/>
        <v>5.7988636363636376E-3</v>
      </c>
    </row>
    <row r="223" spans="1:8" ht="15.75" customHeight="1" x14ac:dyDescent="0.25">
      <c r="A223" s="44">
        <v>6</v>
      </c>
      <c r="B223" s="64">
        <v>25</v>
      </c>
      <c r="C223" s="35" t="s">
        <v>73</v>
      </c>
      <c r="D223" s="34">
        <v>21</v>
      </c>
      <c r="E223" s="36">
        <f t="shared" si="10"/>
        <v>6.6818181818181817</v>
      </c>
      <c r="F223" s="37">
        <f t="shared" si="14"/>
        <v>3.3409090909090909E-2</v>
      </c>
      <c r="G223" s="37">
        <f t="shared" si="12"/>
        <v>3.1428571428571428</v>
      </c>
      <c r="H223" s="37">
        <f t="shared" si="15"/>
        <v>3.5079545454545454E-3</v>
      </c>
    </row>
    <row r="224" spans="1:8" ht="15.75" customHeight="1" x14ac:dyDescent="0.25">
      <c r="A224" s="44">
        <v>7</v>
      </c>
      <c r="B224" s="64">
        <v>5</v>
      </c>
      <c r="C224" s="35" t="s">
        <v>62</v>
      </c>
      <c r="D224" s="34">
        <v>23</v>
      </c>
      <c r="E224" s="34">
        <f t="shared" si="10"/>
        <v>7.3181818181818183</v>
      </c>
      <c r="F224" s="34">
        <f t="shared" ref="F224:F240" si="16">E224/2</f>
        <v>3.6590909090909092</v>
      </c>
      <c r="G224" s="34">
        <f t="shared" si="12"/>
        <v>3.1428571428571428</v>
      </c>
      <c r="H224" s="34">
        <f t="shared" ref="H224:H240" si="17">G224*F224*F224/10000</f>
        <v>4.2079545454545451E-3</v>
      </c>
    </row>
    <row r="225" spans="1:8" ht="15.75" customHeight="1" x14ac:dyDescent="0.25">
      <c r="A225" s="44">
        <v>7</v>
      </c>
      <c r="B225" s="64">
        <v>1</v>
      </c>
      <c r="C225" s="35" t="s">
        <v>65</v>
      </c>
      <c r="D225" s="34">
        <v>61</v>
      </c>
      <c r="E225" s="34">
        <f t="shared" si="10"/>
        <v>19.40909090909091</v>
      </c>
      <c r="F225" s="34">
        <f t="shared" si="16"/>
        <v>9.704545454545455</v>
      </c>
      <c r="G225" s="34">
        <f t="shared" si="12"/>
        <v>3.1428571428571428</v>
      </c>
      <c r="H225" s="34">
        <f t="shared" si="17"/>
        <v>2.9598863636363638E-2</v>
      </c>
    </row>
    <row r="226" spans="1:8" ht="15.75" customHeight="1" x14ac:dyDescent="0.25">
      <c r="A226" s="44">
        <v>7</v>
      </c>
      <c r="B226" s="64">
        <v>2</v>
      </c>
      <c r="C226" s="35" t="s">
        <v>65</v>
      </c>
      <c r="D226" s="34">
        <v>82</v>
      </c>
      <c r="E226" s="34">
        <f t="shared" si="10"/>
        <v>26.09090909090909</v>
      </c>
      <c r="F226" s="34">
        <f t="shared" si="16"/>
        <v>13.045454545454545</v>
      </c>
      <c r="G226" s="34">
        <f t="shared" si="12"/>
        <v>3.1428571428571428</v>
      </c>
      <c r="H226" s="34">
        <f t="shared" si="17"/>
        <v>5.3486363636363637E-2</v>
      </c>
    </row>
    <row r="227" spans="1:8" ht="15.75" customHeight="1" x14ac:dyDescent="0.25">
      <c r="A227" s="44">
        <v>7</v>
      </c>
      <c r="B227" s="64">
        <v>3</v>
      </c>
      <c r="C227" s="35" t="s">
        <v>65</v>
      </c>
      <c r="D227" s="34">
        <v>45.8</v>
      </c>
      <c r="E227" s="34">
        <f t="shared" si="10"/>
        <v>14.572727272727272</v>
      </c>
      <c r="F227" s="34">
        <f t="shared" si="16"/>
        <v>7.2863636363636362</v>
      </c>
      <c r="G227" s="34">
        <f t="shared" si="12"/>
        <v>3.1428571428571428</v>
      </c>
      <c r="H227" s="34">
        <f t="shared" si="17"/>
        <v>1.6685772727272726E-2</v>
      </c>
    </row>
    <row r="228" spans="1:8" ht="15.75" customHeight="1" x14ac:dyDescent="0.25">
      <c r="A228" s="44">
        <v>7</v>
      </c>
      <c r="B228" s="64">
        <v>4</v>
      </c>
      <c r="C228" s="35" t="s">
        <v>65</v>
      </c>
      <c r="D228" s="34">
        <v>69</v>
      </c>
      <c r="E228" s="34">
        <f t="shared" ref="E228:E291" si="18">D228/G228</f>
        <v>21.954545454545453</v>
      </c>
      <c r="F228" s="34">
        <f t="shared" si="16"/>
        <v>10.977272727272727</v>
      </c>
      <c r="G228" s="34">
        <f t="shared" ref="G228:G291" si="19">22/7</f>
        <v>3.1428571428571428</v>
      </c>
      <c r="H228" s="34">
        <f t="shared" si="17"/>
        <v>3.7871590909090903E-2</v>
      </c>
    </row>
    <row r="229" spans="1:8" ht="15.75" customHeight="1" x14ac:dyDescent="0.25">
      <c r="A229" s="44">
        <v>7</v>
      </c>
      <c r="B229" s="64">
        <v>6</v>
      </c>
      <c r="C229" s="35" t="s">
        <v>65</v>
      </c>
      <c r="D229" s="34">
        <v>57</v>
      </c>
      <c r="E229" s="34">
        <f t="shared" si="18"/>
        <v>18.136363636363637</v>
      </c>
      <c r="F229" s="34">
        <f t="shared" si="16"/>
        <v>9.0681818181818183</v>
      </c>
      <c r="G229" s="34">
        <f t="shared" si="19"/>
        <v>3.1428571428571428</v>
      </c>
      <c r="H229" s="34">
        <f t="shared" si="17"/>
        <v>2.584431818181818E-2</v>
      </c>
    </row>
    <row r="230" spans="1:8" ht="15.75" customHeight="1" x14ac:dyDescent="0.25">
      <c r="A230" s="44">
        <v>7</v>
      </c>
      <c r="B230" s="64">
        <v>7</v>
      </c>
      <c r="C230" s="35" t="s">
        <v>65</v>
      </c>
      <c r="D230" s="34">
        <v>65</v>
      </c>
      <c r="E230" s="34">
        <f t="shared" si="18"/>
        <v>20.681818181818183</v>
      </c>
      <c r="F230" s="34">
        <f t="shared" si="16"/>
        <v>10.340909090909092</v>
      </c>
      <c r="G230" s="34">
        <f t="shared" si="19"/>
        <v>3.1428571428571428</v>
      </c>
      <c r="H230" s="34">
        <f t="shared" si="17"/>
        <v>3.3607954545454552E-2</v>
      </c>
    </row>
    <row r="231" spans="1:8" ht="15.75" customHeight="1" x14ac:dyDescent="0.25">
      <c r="A231" s="44">
        <v>7</v>
      </c>
      <c r="B231" s="64">
        <v>8</v>
      </c>
      <c r="C231" s="35" t="s">
        <v>65</v>
      </c>
      <c r="D231" s="34">
        <v>79.8</v>
      </c>
      <c r="E231" s="34">
        <f t="shared" si="18"/>
        <v>25.390909090909091</v>
      </c>
      <c r="F231" s="34">
        <f t="shared" si="16"/>
        <v>12.695454545454545</v>
      </c>
      <c r="G231" s="34">
        <f t="shared" si="19"/>
        <v>3.1428571428571428</v>
      </c>
      <c r="H231" s="34">
        <f t="shared" si="17"/>
        <v>5.065486363636363E-2</v>
      </c>
    </row>
    <row r="232" spans="1:8" ht="15.75" customHeight="1" x14ac:dyDescent="0.25">
      <c r="A232" s="44">
        <v>7</v>
      </c>
      <c r="B232" s="64">
        <v>9</v>
      </c>
      <c r="C232" s="35" t="s">
        <v>65</v>
      </c>
      <c r="D232" s="34">
        <v>40.799999999999997</v>
      </c>
      <c r="E232" s="34">
        <f t="shared" si="18"/>
        <v>12.981818181818181</v>
      </c>
      <c r="F232" s="34">
        <f t="shared" si="16"/>
        <v>6.4909090909090903</v>
      </c>
      <c r="G232" s="34">
        <f t="shared" si="19"/>
        <v>3.1428571428571428</v>
      </c>
      <c r="H232" s="34">
        <f t="shared" si="17"/>
        <v>1.3241454545454544E-2</v>
      </c>
    </row>
    <row r="233" spans="1:8" ht="15.75" customHeight="1" x14ac:dyDescent="0.25">
      <c r="A233" s="44">
        <v>7</v>
      </c>
      <c r="B233" s="64">
        <v>10</v>
      </c>
      <c r="C233" s="35" t="s">
        <v>65</v>
      </c>
      <c r="D233" s="34">
        <v>80.5</v>
      </c>
      <c r="E233" s="34">
        <f t="shared" si="18"/>
        <v>25.613636363636363</v>
      </c>
      <c r="F233" s="34">
        <f t="shared" si="16"/>
        <v>12.806818181818182</v>
      </c>
      <c r="G233" s="34">
        <f t="shared" si="19"/>
        <v>3.1428571428571428</v>
      </c>
      <c r="H233" s="34">
        <f t="shared" si="17"/>
        <v>5.1547443181818177E-2</v>
      </c>
    </row>
    <row r="234" spans="1:8" ht="15.75" customHeight="1" x14ac:dyDescent="0.25">
      <c r="A234" s="44">
        <v>7</v>
      </c>
      <c r="B234" s="64">
        <v>11</v>
      </c>
      <c r="C234" s="35" t="s">
        <v>65</v>
      </c>
      <c r="D234" s="34">
        <v>55</v>
      </c>
      <c r="E234" s="34">
        <f t="shared" si="18"/>
        <v>17.5</v>
      </c>
      <c r="F234" s="34">
        <f t="shared" si="16"/>
        <v>8.75</v>
      </c>
      <c r="G234" s="34">
        <f t="shared" si="19"/>
        <v>3.1428571428571428</v>
      </c>
      <c r="H234" s="34">
        <f t="shared" si="17"/>
        <v>2.4062500000000001E-2</v>
      </c>
    </row>
    <row r="235" spans="1:8" ht="15.75" customHeight="1" x14ac:dyDescent="0.25">
      <c r="A235" s="44">
        <v>7</v>
      </c>
      <c r="B235" s="64">
        <v>12</v>
      </c>
      <c r="C235" s="35" t="s">
        <v>65</v>
      </c>
      <c r="D235" s="34">
        <v>68.2</v>
      </c>
      <c r="E235" s="34">
        <f t="shared" si="18"/>
        <v>21.700000000000003</v>
      </c>
      <c r="F235" s="34">
        <f t="shared" si="16"/>
        <v>10.850000000000001</v>
      </c>
      <c r="G235" s="34">
        <f t="shared" si="19"/>
        <v>3.1428571428571428</v>
      </c>
      <c r="H235" s="34">
        <f t="shared" si="17"/>
        <v>3.6998500000000004E-2</v>
      </c>
    </row>
    <row r="236" spans="1:8" ht="15.75" customHeight="1" x14ac:dyDescent="0.25">
      <c r="A236" s="44">
        <v>7</v>
      </c>
      <c r="B236" s="64">
        <v>13</v>
      </c>
      <c r="C236" s="35" t="s">
        <v>65</v>
      </c>
      <c r="D236" s="34">
        <v>62</v>
      </c>
      <c r="E236" s="34">
        <f t="shared" si="18"/>
        <v>19.727272727272727</v>
      </c>
      <c r="F236" s="34">
        <f t="shared" si="16"/>
        <v>9.8636363636363633</v>
      </c>
      <c r="G236" s="34">
        <f t="shared" si="19"/>
        <v>3.1428571428571428</v>
      </c>
      <c r="H236" s="34">
        <f t="shared" si="17"/>
        <v>3.0577272727272724E-2</v>
      </c>
    </row>
    <row r="237" spans="1:8" ht="15.75" customHeight="1" x14ac:dyDescent="0.25">
      <c r="A237" s="44">
        <v>7</v>
      </c>
      <c r="B237" s="64">
        <v>14</v>
      </c>
      <c r="C237" s="35" t="s">
        <v>65</v>
      </c>
      <c r="D237" s="34">
        <v>61</v>
      </c>
      <c r="E237" s="34">
        <f t="shared" si="18"/>
        <v>19.40909090909091</v>
      </c>
      <c r="F237" s="34">
        <f t="shared" si="16"/>
        <v>9.704545454545455</v>
      </c>
      <c r="G237" s="34">
        <f t="shared" si="19"/>
        <v>3.1428571428571428</v>
      </c>
      <c r="H237" s="34">
        <f t="shared" si="17"/>
        <v>2.9598863636363638E-2</v>
      </c>
    </row>
    <row r="238" spans="1:8" ht="15.75" customHeight="1" x14ac:dyDescent="0.25">
      <c r="A238" s="44">
        <v>7</v>
      </c>
      <c r="B238" s="64">
        <v>15</v>
      </c>
      <c r="C238" s="35" t="s">
        <v>65</v>
      </c>
      <c r="D238" s="34">
        <v>71</v>
      </c>
      <c r="E238" s="34">
        <f t="shared" si="18"/>
        <v>22.59090909090909</v>
      </c>
      <c r="F238" s="34">
        <f t="shared" si="16"/>
        <v>11.295454545454545</v>
      </c>
      <c r="G238" s="34">
        <f t="shared" si="19"/>
        <v>3.1428571428571428</v>
      </c>
      <c r="H238" s="34">
        <f t="shared" si="17"/>
        <v>4.0098863636363641E-2</v>
      </c>
    </row>
    <row r="239" spans="1:8" ht="15.75" customHeight="1" x14ac:dyDescent="0.25">
      <c r="A239" s="44">
        <v>7</v>
      </c>
      <c r="B239" s="64">
        <v>16</v>
      </c>
      <c r="C239" s="35" t="s">
        <v>65</v>
      </c>
      <c r="D239" s="34">
        <v>36.799999999999997</v>
      </c>
      <c r="E239" s="34">
        <f t="shared" si="18"/>
        <v>11.709090909090909</v>
      </c>
      <c r="F239" s="34">
        <f t="shared" si="16"/>
        <v>5.8545454545454545</v>
      </c>
      <c r="G239" s="34">
        <f t="shared" si="19"/>
        <v>3.1428571428571428</v>
      </c>
      <c r="H239" s="34">
        <f t="shared" si="17"/>
        <v>1.0772363636363635E-2</v>
      </c>
    </row>
    <row r="240" spans="1:8" ht="15.75" customHeight="1" x14ac:dyDescent="0.25">
      <c r="A240" s="44">
        <v>7</v>
      </c>
      <c r="B240" s="64">
        <v>17</v>
      </c>
      <c r="C240" s="35" t="s">
        <v>65</v>
      </c>
      <c r="D240" s="34">
        <v>34</v>
      </c>
      <c r="E240" s="34">
        <f t="shared" si="18"/>
        <v>10.818181818181818</v>
      </c>
      <c r="F240" s="34">
        <f t="shared" si="16"/>
        <v>5.4090909090909092</v>
      </c>
      <c r="G240" s="34">
        <f t="shared" si="19"/>
        <v>3.1428571428571428</v>
      </c>
      <c r="H240" s="34">
        <f t="shared" si="17"/>
        <v>9.1954545454545449E-3</v>
      </c>
    </row>
    <row r="241" spans="1:9" ht="15.75" customHeight="1" x14ac:dyDescent="0.25">
      <c r="A241" s="44">
        <v>8</v>
      </c>
      <c r="B241" s="69">
        <v>28</v>
      </c>
      <c r="C241" s="35" t="s">
        <v>69</v>
      </c>
      <c r="D241" s="59">
        <v>5</v>
      </c>
      <c r="E241" s="60">
        <f t="shared" si="18"/>
        <v>1.5909090909090911</v>
      </c>
      <c r="F241" s="61">
        <f t="shared" ref="F241:F304" si="20">E241/200</f>
        <v>7.9545454545454555E-3</v>
      </c>
      <c r="G241" s="59">
        <f t="shared" si="19"/>
        <v>3.1428571428571428</v>
      </c>
      <c r="H241" s="62">
        <f t="shared" ref="H241:H304" si="21">G241*F241^2</f>
        <v>1.988636363636364E-4</v>
      </c>
      <c r="I241" s="25" t="s">
        <v>39</v>
      </c>
    </row>
    <row r="242" spans="1:9" ht="15.75" customHeight="1" x14ac:dyDescent="0.25">
      <c r="A242" s="44">
        <v>8</v>
      </c>
      <c r="B242" s="69">
        <v>35</v>
      </c>
      <c r="C242" s="35" t="s">
        <v>69</v>
      </c>
      <c r="D242" s="59">
        <v>5.2</v>
      </c>
      <c r="E242" s="60">
        <f t="shared" si="18"/>
        <v>1.6545454545454545</v>
      </c>
      <c r="F242" s="61">
        <f t="shared" si="20"/>
        <v>8.2727272727272719E-3</v>
      </c>
      <c r="G242" s="59">
        <f t="shared" si="19"/>
        <v>3.1428571428571428</v>
      </c>
      <c r="H242" s="62">
        <f t="shared" si="21"/>
        <v>2.1509090909090905E-4</v>
      </c>
      <c r="I242" s="25" t="s">
        <v>39</v>
      </c>
    </row>
    <row r="243" spans="1:9" ht="15.75" customHeight="1" x14ac:dyDescent="0.25">
      <c r="A243" s="44">
        <v>8</v>
      </c>
      <c r="B243" s="69">
        <v>32</v>
      </c>
      <c r="C243" s="35" t="s">
        <v>69</v>
      </c>
      <c r="D243" s="59">
        <v>6.1</v>
      </c>
      <c r="E243" s="60">
        <f t="shared" si="18"/>
        <v>1.9409090909090909</v>
      </c>
      <c r="F243" s="61">
        <f t="shared" si="20"/>
        <v>9.7045454545454553E-3</v>
      </c>
      <c r="G243" s="59">
        <f t="shared" si="19"/>
        <v>3.1428571428571428</v>
      </c>
      <c r="H243" s="62">
        <f t="shared" si="21"/>
        <v>2.9598863636363639E-4</v>
      </c>
      <c r="I243" s="25" t="s">
        <v>39</v>
      </c>
    </row>
    <row r="244" spans="1:9" ht="15.75" customHeight="1" x14ac:dyDescent="0.25">
      <c r="A244" s="44">
        <v>8</v>
      </c>
      <c r="B244" s="69">
        <v>6</v>
      </c>
      <c r="C244" s="35" t="s">
        <v>69</v>
      </c>
      <c r="D244" s="59">
        <v>6.8</v>
      </c>
      <c r="E244" s="60">
        <f t="shared" si="18"/>
        <v>2.1636363636363636</v>
      </c>
      <c r="F244" s="61">
        <f t="shared" si="20"/>
        <v>1.0818181818181817E-2</v>
      </c>
      <c r="G244" s="59">
        <f t="shared" si="19"/>
        <v>3.1428571428571428</v>
      </c>
      <c r="H244" s="62">
        <f t="shared" si="21"/>
        <v>3.6781818181818172E-4</v>
      </c>
      <c r="I244" s="25" t="s">
        <v>39</v>
      </c>
    </row>
    <row r="245" spans="1:9" ht="15.75" customHeight="1" x14ac:dyDescent="0.25">
      <c r="A245" s="44">
        <v>8</v>
      </c>
      <c r="B245" s="69">
        <v>5</v>
      </c>
      <c r="C245" s="35" t="s">
        <v>69</v>
      </c>
      <c r="D245" s="59">
        <v>7</v>
      </c>
      <c r="E245" s="60">
        <f t="shared" si="18"/>
        <v>2.2272727272727275</v>
      </c>
      <c r="F245" s="61">
        <f t="shared" si="20"/>
        <v>1.1136363636363637E-2</v>
      </c>
      <c r="G245" s="59">
        <f t="shared" si="19"/>
        <v>3.1428571428571428</v>
      </c>
      <c r="H245" s="62">
        <f t="shared" si="21"/>
        <v>3.8977272727272732E-4</v>
      </c>
      <c r="I245" s="25" t="s">
        <v>39</v>
      </c>
    </row>
    <row r="246" spans="1:9" ht="15.75" customHeight="1" x14ac:dyDescent="0.25">
      <c r="A246" s="44">
        <v>8</v>
      </c>
      <c r="B246" s="69">
        <v>27</v>
      </c>
      <c r="C246" s="35" t="s">
        <v>69</v>
      </c>
      <c r="D246" s="59">
        <v>7</v>
      </c>
      <c r="E246" s="60">
        <f t="shared" si="18"/>
        <v>2.2272727272727275</v>
      </c>
      <c r="F246" s="61">
        <f t="shared" si="20"/>
        <v>1.1136363636363637E-2</v>
      </c>
      <c r="G246" s="59">
        <f t="shared" si="19"/>
        <v>3.1428571428571428</v>
      </c>
      <c r="H246" s="62">
        <f t="shared" si="21"/>
        <v>3.8977272727272732E-4</v>
      </c>
      <c r="I246" s="25" t="s">
        <v>39</v>
      </c>
    </row>
    <row r="247" spans="1:9" ht="15.75" customHeight="1" x14ac:dyDescent="0.25">
      <c r="A247" s="44">
        <v>8</v>
      </c>
      <c r="B247" s="69">
        <v>37</v>
      </c>
      <c r="C247" s="35" t="s">
        <v>69</v>
      </c>
      <c r="D247" s="59">
        <v>7</v>
      </c>
      <c r="E247" s="60">
        <f t="shared" si="18"/>
        <v>2.2272727272727275</v>
      </c>
      <c r="F247" s="61">
        <f t="shared" si="20"/>
        <v>1.1136363636363637E-2</v>
      </c>
      <c r="G247" s="59">
        <f t="shared" si="19"/>
        <v>3.1428571428571428</v>
      </c>
      <c r="H247" s="62">
        <f t="shared" si="21"/>
        <v>3.8977272727272732E-4</v>
      </c>
      <c r="I247" s="25" t="s">
        <v>39</v>
      </c>
    </row>
    <row r="248" spans="1:9" ht="15.75" customHeight="1" x14ac:dyDescent="0.25">
      <c r="A248" s="44">
        <v>8</v>
      </c>
      <c r="B248" s="69">
        <v>33</v>
      </c>
      <c r="C248" s="35" t="s">
        <v>69</v>
      </c>
      <c r="D248" s="59">
        <v>7.1</v>
      </c>
      <c r="E248" s="60">
        <f t="shared" si="18"/>
        <v>2.2590909090909088</v>
      </c>
      <c r="F248" s="61">
        <f t="shared" si="20"/>
        <v>1.1295454545454544E-2</v>
      </c>
      <c r="G248" s="59">
        <f t="shared" si="19"/>
        <v>3.1428571428571428</v>
      </c>
      <c r="H248" s="62">
        <f t="shared" si="21"/>
        <v>4.0098863636363628E-4</v>
      </c>
      <c r="I248" s="25" t="s">
        <v>39</v>
      </c>
    </row>
    <row r="249" spans="1:9" ht="15.75" customHeight="1" x14ac:dyDescent="0.25">
      <c r="A249" s="44">
        <v>8</v>
      </c>
      <c r="B249" s="69">
        <v>22</v>
      </c>
      <c r="C249" s="35" t="s">
        <v>69</v>
      </c>
      <c r="D249" s="59">
        <v>8</v>
      </c>
      <c r="E249" s="60">
        <f t="shared" si="18"/>
        <v>2.5454545454545454</v>
      </c>
      <c r="F249" s="61">
        <f t="shared" si="20"/>
        <v>1.2727272727272728E-2</v>
      </c>
      <c r="G249" s="59">
        <f t="shared" si="19"/>
        <v>3.1428571428571428</v>
      </c>
      <c r="H249" s="62">
        <f t="shared" si="21"/>
        <v>5.0909090909090913E-4</v>
      </c>
      <c r="I249" s="25" t="s">
        <v>39</v>
      </c>
    </row>
    <row r="250" spans="1:9" ht="15.75" customHeight="1" x14ac:dyDescent="0.25">
      <c r="A250" s="44">
        <v>8</v>
      </c>
      <c r="B250" s="69">
        <v>36</v>
      </c>
      <c r="C250" s="35" t="s">
        <v>69</v>
      </c>
      <c r="D250" s="59">
        <v>8</v>
      </c>
      <c r="E250" s="60">
        <f t="shared" si="18"/>
        <v>2.5454545454545454</v>
      </c>
      <c r="F250" s="61">
        <f t="shared" si="20"/>
        <v>1.2727272727272728E-2</v>
      </c>
      <c r="G250" s="59">
        <f t="shared" si="19"/>
        <v>3.1428571428571428</v>
      </c>
      <c r="H250" s="62">
        <f t="shared" si="21"/>
        <v>5.0909090909090913E-4</v>
      </c>
      <c r="I250" s="25" t="s">
        <v>39</v>
      </c>
    </row>
    <row r="251" spans="1:9" ht="15.75" customHeight="1" x14ac:dyDescent="0.25">
      <c r="A251" s="44">
        <v>8</v>
      </c>
      <c r="B251" s="69">
        <v>38</v>
      </c>
      <c r="C251" s="35" t="s">
        <v>69</v>
      </c>
      <c r="D251" s="59">
        <v>8.1999999999999993</v>
      </c>
      <c r="E251" s="60">
        <f t="shared" si="18"/>
        <v>2.6090909090909089</v>
      </c>
      <c r="F251" s="61">
        <f t="shared" si="20"/>
        <v>1.3045454545454544E-2</v>
      </c>
      <c r="G251" s="59">
        <f t="shared" si="19"/>
        <v>3.1428571428571428</v>
      </c>
      <c r="H251" s="62">
        <f t="shared" si="21"/>
        <v>5.3486363636363627E-4</v>
      </c>
      <c r="I251" s="25" t="s">
        <v>39</v>
      </c>
    </row>
    <row r="252" spans="1:9" ht="15.75" customHeight="1" x14ac:dyDescent="0.25">
      <c r="A252" s="44">
        <v>8</v>
      </c>
      <c r="B252" s="69">
        <v>31</v>
      </c>
      <c r="C252" s="35" t="s">
        <v>69</v>
      </c>
      <c r="D252" s="59">
        <v>8.3000000000000007</v>
      </c>
      <c r="E252" s="60">
        <f t="shared" si="18"/>
        <v>2.6409090909090911</v>
      </c>
      <c r="F252" s="61">
        <f t="shared" si="20"/>
        <v>1.3204545454545455E-2</v>
      </c>
      <c r="G252" s="59">
        <f t="shared" si="19"/>
        <v>3.1428571428571428</v>
      </c>
      <c r="H252" s="62">
        <f t="shared" si="21"/>
        <v>5.4798863636363639E-4</v>
      </c>
      <c r="I252" s="25" t="s">
        <v>39</v>
      </c>
    </row>
    <row r="253" spans="1:9" ht="15.75" customHeight="1" x14ac:dyDescent="0.25">
      <c r="A253" s="44">
        <v>8</v>
      </c>
      <c r="B253" s="69">
        <v>8</v>
      </c>
      <c r="C253" s="35" t="s">
        <v>69</v>
      </c>
      <c r="D253" s="59">
        <v>8.4</v>
      </c>
      <c r="E253" s="60">
        <f t="shared" si="18"/>
        <v>2.6727272727272728</v>
      </c>
      <c r="F253" s="61">
        <f t="shared" si="20"/>
        <v>1.3363636363636364E-2</v>
      </c>
      <c r="G253" s="59">
        <f t="shared" si="19"/>
        <v>3.1428571428571428</v>
      </c>
      <c r="H253" s="62">
        <f t="shared" si="21"/>
        <v>5.6127272727272731E-4</v>
      </c>
      <c r="I253" s="25" t="s">
        <v>39</v>
      </c>
    </row>
    <row r="254" spans="1:9" ht="15.75" customHeight="1" x14ac:dyDescent="0.25">
      <c r="A254" s="44">
        <v>8</v>
      </c>
      <c r="B254" s="69">
        <v>7</v>
      </c>
      <c r="C254" s="35" t="s">
        <v>69</v>
      </c>
      <c r="D254" s="59">
        <v>9</v>
      </c>
      <c r="E254" s="60">
        <f t="shared" si="18"/>
        <v>2.8636363636363638</v>
      </c>
      <c r="F254" s="61">
        <f t="shared" si="20"/>
        <v>1.4318181818181818E-2</v>
      </c>
      <c r="G254" s="59">
        <f t="shared" si="19"/>
        <v>3.1428571428571428</v>
      </c>
      <c r="H254" s="62">
        <f t="shared" si="21"/>
        <v>6.4431818181818188E-4</v>
      </c>
      <c r="I254" s="25" t="s">
        <v>39</v>
      </c>
    </row>
    <row r="255" spans="1:9" ht="15.75" customHeight="1" x14ac:dyDescent="0.25">
      <c r="A255" s="44">
        <v>8</v>
      </c>
      <c r="B255" s="69">
        <v>23</v>
      </c>
      <c r="C255" s="35" t="s">
        <v>69</v>
      </c>
      <c r="D255" s="59">
        <v>9</v>
      </c>
      <c r="E255" s="60">
        <f t="shared" si="18"/>
        <v>2.8636363636363638</v>
      </c>
      <c r="F255" s="61">
        <f t="shared" si="20"/>
        <v>1.4318181818181818E-2</v>
      </c>
      <c r="G255" s="59">
        <f t="shared" si="19"/>
        <v>3.1428571428571428</v>
      </c>
      <c r="H255" s="62">
        <f t="shared" si="21"/>
        <v>6.4431818181818188E-4</v>
      </c>
      <c r="I255" s="25" t="s">
        <v>39</v>
      </c>
    </row>
    <row r="256" spans="1:9" ht="15.75" customHeight="1" x14ac:dyDescent="0.25">
      <c r="A256" s="44">
        <v>8</v>
      </c>
      <c r="B256" s="69">
        <v>17</v>
      </c>
      <c r="C256" s="35" t="s">
        <v>69</v>
      </c>
      <c r="D256" s="59">
        <v>10</v>
      </c>
      <c r="E256" s="60">
        <f t="shared" si="18"/>
        <v>3.1818181818181821</v>
      </c>
      <c r="F256" s="61">
        <f t="shared" si="20"/>
        <v>1.5909090909090911E-2</v>
      </c>
      <c r="G256" s="59">
        <f t="shared" si="19"/>
        <v>3.1428571428571428</v>
      </c>
      <c r="H256" s="62">
        <f t="shared" si="21"/>
        <v>7.9545454545454559E-4</v>
      </c>
      <c r="I256" s="25" t="s">
        <v>39</v>
      </c>
    </row>
    <row r="257" spans="1:9" ht="15.75" customHeight="1" x14ac:dyDescent="0.25">
      <c r="A257" s="44">
        <v>8</v>
      </c>
      <c r="B257" s="69">
        <v>18</v>
      </c>
      <c r="C257" s="35" t="s">
        <v>69</v>
      </c>
      <c r="D257" s="59">
        <v>12</v>
      </c>
      <c r="E257" s="60">
        <f t="shared" si="18"/>
        <v>3.8181818181818183</v>
      </c>
      <c r="F257" s="61">
        <f t="shared" si="20"/>
        <v>1.9090909090909092E-2</v>
      </c>
      <c r="G257" s="59">
        <f t="shared" si="19"/>
        <v>3.1428571428571428</v>
      </c>
      <c r="H257" s="62">
        <f t="shared" si="21"/>
        <v>1.1454545454545456E-3</v>
      </c>
      <c r="I257" s="25" t="s">
        <v>39</v>
      </c>
    </row>
    <row r="258" spans="1:9" ht="15.75" customHeight="1" x14ac:dyDescent="0.25">
      <c r="A258" s="44">
        <v>8</v>
      </c>
      <c r="B258" s="69">
        <v>24</v>
      </c>
      <c r="C258" s="35" t="s">
        <v>69</v>
      </c>
      <c r="D258" s="59">
        <v>12</v>
      </c>
      <c r="E258" s="60">
        <f t="shared" si="18"/>
        <v>3.8181818181818183</v>
      </c>
      <c r="F258" s="61">
        <f t="shared" si="20"/>
        <v>1.9090909090909092E-2</v>
      </c>
      <c r="G258" s="59">
        <f t="shared" si="19"/>
        <v>3.1428571428571428</v>
      </c>
      <c r="H258" s="62">
        <f t="shared" si="21"/>
        <v>1.1454545454545456E-3</v>
      </c>
      <c r="I258" s="25" t="s">
        <v>39</v>
      </c>
    </row>
    <row r="259" spans="1:9" ht="15.75" customHeight="1" x14ac:dyDescent="0.25">
      <c r="A259" s="44">
        <v>8</v>
      </c>
      <c r="B259" s="69">
        <v>30</v>
      </c>
      <c r="C259" s="35" t="s">
        <v>69</v>
      </c>
      <c r="D259" s="59">
        <v>12</v>
      </c>
      <c r="E259" s="60">
        <f t="shared" si="18"/>
        <v>3.8181818181818183</v>
      </c>
      <c r="F259" s="61">
        <f t="shared" si="20"/>
        <v>1.9090909090909092E-2</v>
      </c>
      <c r="G259" s="59">
        <f t="shared" si="19"/>
        <v>3.1428571428571428</v>
      </c>
      <c r="H259" s="62">
        <f t="shared" si="21"/>
        <v>1.1454545454545456E-3</v>
      </c>
      <c r="I259" s="25" t="s">
        <v>39</v>
      </c>
    </row>
    <row r="260" spans="1:9" ht="15.75" customHeight="1" x14ac:dyDescent="0.25">
      <c r="A260" s="44">
        <v>8</v>
      </c>
      <c r="B260" s="69">
        <v>34</v>
      </c>
      <c r="C260" s="35" t="s">
        <v>69</v>
      </c>
      <c r="D260" s="59">
        <v>12.2</v>
      </c>
      <c r="E260" s="60">
        <f t="shared" si="18"/>
        <v>3.8818181818181818</v>
      </c>
      <c r="F260" s="61">
        <f t="shared" si="20"/>
        <v>1.9409090909090911E-2</v>
      </c>
      <c r="G260" s="59">
        <f t="shared" si="19"/>
        <v>3.1428571428571428</v>
      </c>
      <c r="H260" s="62">
        <f t="shared" si="21"/>
        <v>1.1839545454545455E-3</v>
      </c>
      <c r="I260" s="25" t="s">
        <v>39</v>
      </c>
    </row>
    <row r="261" spans="1:9" ht="15.75" customHeight="1" x14ac:dyDescent="0.25">
      <c r="A261" s="44">
        <v>8</v>
      </c>
      <c r="B261" s="69">
        <v>2</v>
      </c>
      <c r="C261" s="35" t="s">
        <v>69</v>
      </c>
      <c r="D261" s="59">
        <v>13</v>
      </c>
      <c r="E261" s="60">
        <f t="shared" si="18"/>
        <v>4.1363636363636367</v>
      </c>
      <c r="F261" s="61">
        <f t="shared" si="20"/>
        <v>2.0681818181818183E-2</v>
      </c>
      <c r="G261" s="59">
        <f t="shared" si="19"/>
        <v>3.1428571428571428</v>
      </c>
      <c r="H261" s="62">
        <f t="shared" si="21"/>
        <v>1.344318181818182E-3</v>
      </c>
      <c r="I261" s="25" t="s">
        <v>39</v>
      </c>
    </row>
    <row r="262" spans="1:9" ht="15.75" customHeight="1" x14ac:dyDescent="0.25">
      <c r="A262" s="44">
        <v>8</v>
      </c>
      <c r="B262" s="69">
        <v>26</v>
      </c>
      <c r="C262" s="35" t="s">
        <v>69</v>
      </c>
      <c r="D262" s="59">
        <v>13</v>
      </c>
      <c r="E262" s="60">
        <f t="shared" si="18"/>
        <v>4.1363636363636367</v>
      </c>
      <c r="F262" s="61">
        <f t="shared" si="20"/>
        <v>2.0681818181818183E-2</v>
      </c>
      <c r="G262" s="59">
        <f t="shared" si="19"/>
        <v>3.1428571428571428</v>
      </c>
      <c r="H262" s="62">
        <f t="shared" si="21"/>
        <v>1.344318181818182E-3</v>
      </c>
      <c r="I262" s="25" t="s">
        <v>39</v>
      </c>
    </row>
    <row r="263" spans="1:9" ht="15.75" customHeight="1" x14ac:dyDescent="0.25">
      <c r="A263" s="44">
        <v>8</v>
      </c>
      <c r="B263" s="69">
        <v>29</v>
      </c>
      <c r="C263" s="35" t="s">
        <v>69</v>
      </c>
      <c r="D263" s="59">
        <v>13</v>
      </c>
      <c r="E263" s="60">
        <f t="shared" si="18"/>
        <v>4.1363636363636367</v>
      </c>
      <c r="F263" s="61">
        <f t="shared" si="20"/>
        <v>2.0681818181818183E-2</v>
      </c>
      <c r="G263" s="59">
        <f t="shared" si="19"/>
        <v>3.1428571428571428</v>
      </c>
      <c r="H263" s="62">
        <f t="shared" si="21"/>
        <v>1.344318181818182E-3</v>
      </c>
      <c r="I263" s="25" t="s">
        <v>39</v>
      </c>
    </row>
    <row r="264" spans="1:9" ht="15.75" customHeight="1" x14ac:dyDescent="0.25">
      <c r="A264" s="44">
        <v>8</v>
      </c>
      <c r="B264" s="69">
        <v>13</v>
      </c>
      <c r="C264" s="35" t="s">
        <v>69</v>
      </c>
      <c r="D264" s="59">
        <v>13.8</v>
      </c>
      <c r="E264" s="60">
        <f t="shared" si="18"/>
        <v>4.3909090909090915</v>
      </c>
      <c r="F264" s="61">
        <f t="shared" si="20"/>
        <v>2.1954545454545459E-2</v>
      </c>
      <c r="G264" s="59">
        <f t="shared" si="19"/>
        <v>3.1428571428571428</v>
      </c>
      <c r="H264" s="62">
        <f t="shared" si="21"/>
        <v>1.5148636363636369E-3</v>
      </c>
      <c r="I264" s="25" t="s">
        <v>39</v>
      </c>
    </row>
    <row r="265" spans="1:9" ht="15.75" customHeight="1" x14ac:dyDescent="0.25">
      <c r="A265" s="44">
        <v>8</v>
      </c>
      <c r="B265" s="69">
        <v>1</v>
      </c>
      <c r="C265" s="35" t="s">
        <v>69</v>
      </c>
      <c r="D265" s="59">
        <v>13.9</v>
      </c>
      <c r="E265" s="60">
        <f t="shared" si="18"/>
        <v>4.4227272727272728</v>
      </c>
      <c r="F265" s="61">
        <f t="shared" si="20"/>
        <v>2.2113636363636363E-2</v>
      </c>
      <c r="G265" s="59">
        <f t="shared" si="19"/>
        <v>3.1428571428571428</v>
      </c>
      <c r="H265" s="62">
        <f t="shared" si="21"/>
        <v>1.5368977272727272E-3</v>
      </c>
      <c r="I265" s="25" t="s">
        <v>39</v>
      </c>
    </row>
    <row r="266" spans="1:9" ht="15.75" customHeight="1" x14ac:dyDescent="0.25">
      <c r="A266" s="44">
        <v>8</v>
      </c>
      <c r="B266" s="69">
        <v>19</v>
      </c>
      <c r="C266" s="35" t="s">
        <v>69</v>
      </c>
      <c r="D266" s="59">
        <v>15.4</v>
      </c>
      <c r="E266" s="63">
        <f t="shared" si="18"/>
        <v>4.9000000000000004</v>
      </c>
      <c r="F266" s="61">
        <f t="shared" si="20"/>
        <v>2.4500000000000001E-2</v>
      </c>
      <c r="G266" s="59">
        <f t="shared" si="19"/>
        <v>3.1428571428571428</v>
      </c>
      <c r="H266" s="62">
        <f t="shared" si="21"/>
        <v>1.8865000000000002E-3</v>
      </c>
      <c r="I266" s="25" t="s">
        <v>39</v>
      </c>
    </row>
    <row r="267" spans="1:9" ht="15.75" customHeight="1" x14ac:dyDescent="0.25">
      <c r="A267" s="44">
        <v>8</v>
      </c>
      <c r="B267" s="68">
        <v>15</v>
      </c>
      <c r="C267" s="35" t="s">
        <v>69</v>
      </c>
      <c r="D267" s="51">
        <v>16</v>
      </c>
      <c r="E267" s="52">
        <f t="shared" si="18"/>
        <v>5.0909090909090908</v>
      </c>
      <c r="F267" s="53">
        <f t="shared" si="20"/>
        <v>2.5454545454545455E-2</v>
      </c>
      <c r="G267" s="51">
        <f t="shared" si="19"/>
        <v>3.1428571428571428</v>
      </c>
      <c r="H267" s="54">
        <f t="shared" si="21"/>
        <v>2.0363636363636365E-3</v>
      </c>
      <c r="I267" s="25" t="s">
        <v>39</v>
      </c>
    </row>
    <row r="268" spans="1:9" ht="15.75" customHeight="1" x14ac:dyDescent="0.25">
      <c r="A268" s="44">
        <v>8</v>
      </c>
      <c r="B268" s="64">
        <v>9</v>
      </c>
      <c r="C268" s="35" t="s">
        <v>69</v>
      </c>
      <c r="D268" s="34">
        <v>16.600000000000001</v>
      </c>
      <c r="E268" s="56">
        <f t="shared" si="18"/>
        <v>5.2818181818181822</v>
      </c>
      <c r="F268" s="37">
        <f t="shared" si="20"/>
        <v>2.640909090909091E-2</v>
      </c>
      <c r="G268" s="34">
        <f t="shared" si="19"/>
        <v>3.1428571428571428</v>
      </c>
      <c r="H268" s="57">
        <f t="shared" si="21"/>
        <v>2.1919545454545455E-3</v>
      </c>
      <c r="I268" s="25" t="s">
        <v>39</v>
      </c>
    </row>
    <row r="269" spans="1:9" ht="15.75" customHeight="1" x14ac:dyDescent="0.25">
      <c r="A269" s="44">
        <v>8</v>
      </c>
      <c r="B269" s="64">
        <v>16</v>
      </c>
      <c r="C269" s="35" t="s">
        <v>69</v>
      </c>
      <c r="D269" s="34">
        <v>16.600000000000001</v>
      </c>
      <c r="E269" s="56">
        <f t="shared" si="18"/>
        <v>5.2818181818181822</v>
      </c>
      <c r="F269" s="37">
        <f t="shared" si="20"/>
        <v>2.640909090909091E-2</v>
      </c>
      <c r="G269" s="34">
        <f t="shared" si="19"/>
        <v>3.1428571428571428</v>
      </c>
      <c r="H269" s="57">
        <f t="shared" si="21"/>
        <v>2.1919545454545455E-3</v>
      </c>
      <c r="I269" s="25" t="s">
        <v>39</v>
      </c>
    </row>
    <row r="270" spans="1:9" ht="15.75" customHeight="1" x14ac:dyDescent="0.25">
      <c r="A270" s="44">
        <v>8</v>
      </c>
      <c r="B270" s="64">
        <v>20</v>
      </c>
      <c r="C270" s="35" t="s">
        <v>69</v>
      </c>
      <c r="D270" s="34">
        <v>17</v>
      </c>
      <c r="E270" s="56">
        <f t="shared" si="18"/>
        <v>5.4090909090909092</v>
      </c>
      <c r="F270" s="37">
        <f t="shared" si="20"/>
        <v>2.7045454545454546E-2</v>
      </c>
      <c r="G270" s="34">
        <f t="shared" si="19"/>
        <v>3.1428571428571428</v>
      </c>
      <c r="H270" s="57">
        <f t="shared" si="21"/>
        <v>2.2988636363636366E-3</v>
      </c>
      <c r="I270" s="25" t="s">
        <v>39</v>
      </c>
    </row>
    <row r="271" spans="1:9" ht="15.75" customHeight="1" x14ac:dyDescent="0.25">
      <c r="A271" s="44">
        <v>8</v>
      </c>
      <c r="B271" s="64">
        <v>4</v>
      </c>
      <c r="C271" s="35" t="s">
        <v>69</v>
      </c>
      <c r="D271" s="34">
        <v>18.5</v>
      </c>
      <c r="E271" s="56">
        <f t="shared" si="18"/>
        <v>5.8863636363636367</v>
      </c>
      <c r="F271" s="37">
        <f t="shared" si="20"/>
        <v>2.9431818181818184E-2</v>
      </c>
      <c r="G271" s="34">
        <f t="shared" si="19"/>
        <v>3.1428571428571428</v>
      </c>
      <c r="H271" s="57">
        <f t="shared" si="21"/>
        <v>2.7224431818181822E-3</v>
      </c>
      <c r="I271" s="25" t="s">
        <v>39</v>
      </c>
    </row>
    <row r="272" spans="1:9" ht="15.75" customHeight="1" x14ac:dyDescent="0.25">
      <c r="A272" s="44">
        <v>8</v>
      </c>
      <c r="B272" s="64">
        <v>14</v>
      </c>
      <c r="C272" s="35" t="s">
        <v>69</v>
      </c>
      <c r="D272" s="34">
        <v>20</v>
      </c>
      <c r="E272" s="56">
        <f t="shared" si="18"/>
        <v>6.3636363636363642</v>
      </c>
      <c r="F272" s="37">
        <f t="shared" si="20"/>
        <v>3.1818181818181822E-2</v>
      </c>
      <c r="G272" s="34">
        <f t="shared" si="19"/>
        <v>3.1428571428571428</v>
      </c>
      <c r="H272" s="57">
        <f t="shared" si="21"/>
        <v>3.1818181818181824E-3</v>
      </c>
      <c r="I272" s="25" t="s">
        <v>39</v>
      </c>
    </row>
    <row r="273" spans="1:9" ht="15.75" customHeight="1" x14ac:dyDescent="0.25">
      <c r="A273" s="44">
        <v>8</v>
      </c>
      <c r="B273" s="64">
        <v>21</v>
      </c>
      <c r="C273" s="35" t="s">
        <v>69</v>
      </c>
      <c r="D273" s="34">
        <v>20</v>
      </c>
      <c r="E273" s="56">
        <f t="shared" si="18"/>
        <v>6.3636363636363642</v>
      </c>
      <c r="F273" s="37">
        <f t="shared" si="20"/>
        <v>3.1818181818181822E-2</v>
      </c>
      <c r="G273" s="34">
        <f t="shared" si="19"/>
        <v>3.1428571428571428</v>
      </c>
      <c r="H273" s="57">
        <f t="shared" si="21"/>
        <v>3.1818181818181824E-3</v>
      </c>
      <c r="I273" s="25" t="s">
        <v>39</v>
      </c>
    </row>
    <row r="274" spans="1:9" ht="15.75" customHeight="1" x14ac:dyDescent="0.25">
      <c r="A274" s="44">
        <v>8</v>
      </c>
      <c r="B274" s="64">
        <v>25</v>
      </c>
      <c r="C274" s="35" t="s">
        <v>69</v>
      </c>
      <c r="D274" s="34">
        <v>20</v>
      </c>
      <c r="E274" s="56">
        <f t="shared" si="18"/>
        <v>6.3636363636363642</v>
      </c>
      <c r="F274" s="37">
        <f t="shared" si="20"/>
        <v>3.1818181818181822E-2</v>
      </c>
      <c r="G274" s="34">
        <f t="shared" si="19"/>
        <v>3.1428571428571428</v>
      </c>
      <c r="H274" s="57">
        <f t="shared" si="21"/>
        <v>3.1818181818181824E-3</v>
      </c>
      <c r="I274" s="25" t="s">
        <v>39</v>
      </c>
    </row>
    <row r="275" spans="1:9" ht="15.75" customHeight="1" x14ac:dyDescent="0.25">
      <c r="A275" s="44">
        <v>8</v>
      </c>
      <c r="B275" s="64">
        <v>3</v>
      </c>
      <c r="C275" s="35" t="s">
        <v>69</v>
      </c>
      <c r="D275" s="34">
        <v>20.6</v>
      </c>
      <c r="E275" s="56">
        <f t="shared" si="18"/>
        <v>6.5545454545454556</v>
      </c>
      <c r="F275" s="37">
        <f t="shared" si="20"/>
        <v>3.277272727272728E-2</v>
      </c>
      <c r="G275" s="34">
        <f t="shared" si="19"/>
        <v>3.1428571428571428</v>
      </c>
      <c r="H275" s="57">
        <f t="shared" si="21"/>
        <v>3.3755909090909106E-3</v>
      </c>
      <c r="I275" s="25" t="s">
        <v>39</v>
      </c>
    </row>
    <row r="276" spans="1:9" ht="15.75" customHeight="1" x14ac:dyDescent="0.25">
      <c r="A276" s="44">
        <v>8</v>
      </c>
      <c r="B276" s="64">
        <v>10</v>
      </c>
      <c r="C276" s="35" t="s">
        <v>69</v>
      </c>
      <c r="D276" s="34">
        <v>22</v>
      </c>
      <c r="E276" s="56">
        <f t="shared" si="18"/>
        <v>7</v>
      </c>
      <c r="F276" s="37">
        <f t="shared" si="20"/>
        <v>3.5000000000000003E-2</v>
      </c>
      <c r="G276" s="34">
        <f t="shared" si="19"/>
        <v>3.1428571428571428</v>
      </c>
      <c r="H276" s="57">
        <f t="shared" si="21"/>
        <v>3.8500000000000006E-3</v>
      </c>
      <c r="I276" s="25" t="s">
        <v>39</v>
      </c>
    </row>
    <row r="277" spans="1:9" ht="15.75" customHeight="1" x14ac:dyDescent="0.25">
      <c r="A277" s="44">
        <v>8</v>
      </c>
      <c r="B277" s="64">
        <v>12</v>
      </c>
      <c r="C277" s="35" t="s">
        <v>69</v>
      </c>
      <c r="D277" s="34">
        <v>26</v>
      </c>
      <c r="E277" s="56">
        <f t="shared" si="18"/>
        <v>8.2727272727272734</v>
      </c>
      <c r="F277" s="37">
        <f t="shared" si="20"/>
        <v>4.1363636363636366E-2</v>
      </c>
      <c r="G277" s="34">
        <f t="shared" si="19"/>
        <v>3.1428571428571428</v>
      </c>
      <c r="H277" s="57">
        <f t="shared" si="21"/>
        <v>5.3772727272727279E-3</v>
      </c>
      <c r="I277" s="25" t="s">
        <v>39</v>
      </c>
    </row>
    <row r="278" spans="1:9" ht="15.75" customHeight="1" x14ac:dyDescent="0.25">
      <c r="A278" s="44">
        <v>8</v>
      </c>
      <c r="B278" s="64">
        <v>11</v>
      </c>
      <c r="C278" s="35" t="s">
        <v>69</v>
      </c>
      <c r="D278" s="34">
        <v>39.4</v>
      </c>
      <c r="E278" s="56">
        <f t="shared" si="18"/>
        <v>12.536363636363637</v>
      </c>
      <c r="F278" s="37">
        <f t="shared" si="20"/>
        <v>6.2681818181818186E-2</v>
      </c>
      <c r="G278" s="34">
        <f t="shared" si="19"/>
        <v>3.1428571428571428</v>
      </c>
      <c r="H278" s="57">
        <f t="shared" si="21"/>
        <v>1.2348318181818183E-2</v>
      </c>
      <c r="I278" s="25" t="s">
        <v>39</v>
      </c>
    </row>
    <row r="279" spans="1:9" ht="15.75" customHeight="1" x14ac:dyDescent="0.25">
      <c r="A279" s="44">
        <v>8</v>
      </c>
      <c r="B279" s="64">
        <v>39</v>
      </c>
      <c r="C279" s="35" t="s">
        <v>69</v>
      </c>
      <c r="D279" s="34">
        <v>40</v>
      </c>
      <c r="E279" s="56">
        <f t="shared" si="18"/>
        <v>12.727272727272728</v>
      </c>
      <c r="F279" s="37">
        <f t="shared" si="20"/>
        <v>6.3636363636363644E-2</v>
      </c>
      <c r="G279" s="34">
        <f t="shared" si="19"/>
        <v>3.1428571428571428</v>
      </c>
      <c r="H279" s="57">
        <f t="shared" si="21"/>
        <v>1.2727272727272729E-2</v>
      </c>
      <c r="I279" s="25" t="s">
        <v>39</v>
      </c>
    </row>
    <row r="280" spans="1:9" ht="15.75" customHeight="1" x14ac:dyDescent="0.25">
      <c r="A280" s="44">
        <v>9</v>
      </c>
      <c r="B280" s="64">
        <v>1</v>
      </c>
      <c r="C280" s="35" t="s">
        <v>69</v>
      </c>
      <c r="D280" s="34">
        <v>16</v>
      </c>
      <c r="E280" s="56">
        <f t="shared" si="18"/>
        <v>5.0909090909090908</v>
      </c>
      <c r="F280" s="37">
        <f t="shared" si="20"/>
        <v>2.5454545454545455E-2</v>
      </c>
      <c r="G280" s="34">
        <f t="shared" si="19"/>
        <v>3.1428571428571428</v>
      </c>
      <c r="H280" s="57">
        <f t="shared" si="21"/>
        <v>2.0363636363636365E-3</v>
      </c>
      <c r="I280" s="25" t="s">
        <v>39</v>
      </c>
    </row>
    <row r="281" spans="1:9" ht="15.75" customHeight="1" x14ac:dyDescent="0.25">
      <c r="A281" s="44">
        <v>9</v>
      </c>
      <c r="B281" s="64">
        <v>2</v>
      </c>
      <c r="C281" s="35" t="s">
        <v>69</v>
      </c>
      <c r="D281" s="34">
        <v>9.4</v>
      </c>
      <c r="E281" s="56">
        <f t="shared" si="18"/>
        <v>2.9909090909090912</v>
      </c>
      <c r="F281" s="37">
        <f t="shared" si="20"/>
        <v>1.4954545454545456E-2</v>
      </c>
      <c r="G281" s="34">
        <f t="shared" si="19"/>
        <v>3.1428571428571428</v>
      </c>
      <c r="H281" s="57">
        <f t="shared" si="21"/>
        <v>7.0286363636363656E-4</v>
      </c>
      <c r="I281" s="25" t="s">
        <v>39</v>
      </c>
    </row>
    <row r="282" spans="1:9" ht="15.75" customHeight="1" x14ac:dyDescent="0.25">
      <c r="A282" s="44">
        <v>9</v>
      </c>
      <c r="B282" s="64">
        <v>3</v>
      </c>
      <c r="C282" s="35" t="s">
        <v>69</v>
      </c>
      <c r="D282" s="34">
        <v>9.1999999999999993</v>
      </c>
      <c r="E282" s="56">
        <f t="shared" si="18"/>
        <v>2.9272727272727272</v>
      </c>
      <c r="F282" s="37">
        <f t="shared" si="20"/>
        <v>1.4636363636363637E-2</v>
      </c>
      <c r="G282" s="34">
        <f t="shared" si="19"/>
        <v>3.1428571428571428</v>
      </c>
      <c r="H282" s="57">
        <f t="shared" si="21"/>
        <v>6.7327272727272733E-4</v>
      </c>
      <c r="I282" s="25" t="s">
        <v>39</v>
      </c>
    </row>
    <row r="283" spans="1:9" ht="15.75" customHeight="1" x14ac:dyDescent="0.25">
      <c r="A283" s="44">
        <v>9</v>
      </c>
      <c r="B283" s="64">
        <v>4</v>
      </c>
      <c r="C283" s="35" t="s">
        <v>69</v>
      </c>
      <c r="D283" s="34">
        <v>5.6</v>
      </c>
      <c r="E283" s="56">
        <f t="shared" si="18"/>
        <v>1.7818181818181817</v>
      </c>
      <c r="F283" s="37">
        <f t="shared" si="20"/>
        <v>8.9090909090909082E-3</v>
      </c>
      <c r="G283" s="34">
        <f t="shared" si="19"/>
        <v>3.1428571428571428</v>
      </c>
      <c r="H283" s="57">
        <f t="shared" si="21"/>
        <v>2.4945454545454544E-4</v>
      </c>
      <c r="I283" s="25" t="s">
        <v>39</v>
      </c>
    </row>
    <row r="284" spans="1:9" ht="15.75" customHeight="1" x14ac:dyDescent="0.25">
      <c r="A284" s="44">
        <v>9</v>
      </c>
      <c r="B284" s="64">
        <v>5</v>
      </c>
      <c r="C284" s="35" t="s">
        <v>69</v>
      </c>
      <c r="D284" s="34">
        <v>10</v>
      </c>
      <c r="E284" s="56">
        <f t="shared" si="18"/>
        <v>3.1818181818181821</v>
      </c>
      <c r="F284" s="37">
        <f t="shared" si="20"/>
        <v>1.5909090909090911E-2</v>
      </c>
      <c r="G284" s="34">
        <f t="shared" si="19"/>
        <v>3.1428571428571428</v>
      </c>
      <c r="H284" s="57">
        <f t="shared" si="21"/>
        <v>7.9545454545454559E-4</v>
      </c>
      <c r="I284" s="25" t="s">
        <v>39</v>
      </c>
    </row>
    <row r="285" spans="1:9" ht="15.75" customHeight="1" x14ac:dyDescent="0.25">
      <c r="A285" s="44">
        <v>9</v>
      </c>
      <c r="B285" s="64">
        <v>6</v>
      </c>
      <c r="C285" s="35" t="s">
        <v>69</v>
      </c>
      <c r="D285" s="34">
        <v>10</v>
      </c>
      <c r="E285" s="56">
        <f t="shared" si="18"/>
        <v>3.1818181818181821</v>
      </c>
      <c r="F285" s="37">
        <f t="shared" si="20"/>
        <v>1.5909090909090911E-2</v>
      </c>
      <c r="G285" s="34">
        <f t="shared" si="19"/>
        <v>3.1428571428571428</v>
      </c>
      <c r="H285" s="57">
        <f t="shared" si="21"/>
        <v>7.9545454545454559E-4</v>
      </c>
      <c r="I285" s="25" t="s">
        <v>39</v>
      </c>
    </row>
    <row r="286" spans="1:9" ht="15.75" customHeight="1" x14ac:dyDescent="0.25">
      <c r="A286" s="44">
        <v>9</v>
      </c>
      <c r="B286" s="64">
        <v>7</v>
      </c>
      <c r="C286" s="35" t="s">
        <v>69</v>
      </c>
      <c r="D286" s="34">
        <v>8.8000000000000007</v>
      </c>
      <c r="E286" s="56">
        <f t="shared" si="18"/>
        <v>2.8000000000000003</v>
      </c>
      <c r="F286" s="37">
        <f t="shared" si="20"/>
        <v>1.4000000000000002E-2</v>
      </c>
      <c r="G286" s="34">
        <f t="shared" si="19"/>
        <v>3.1428571428571428</v>
      </c>
      <c r="H286" s="57">
        <f t="shared" si="21"/>
        <v>6.1600000000000012E-4</v>
      </c>
      <c r="I286" s="25" t="s">
        <v>39</v>
      </c>
    </row>
    <row r="287" spans="1:9" ht="15.75" customHeight="1" x14ac:dyDescent="0.25">
      <c r="A287" s="44">
        <v>9</v>
      </c>
      <c r="B287" s="64">
        <v>8</v>
      </c>
      <c r="C287" s="35" t="s">
        <v>69</v>
      </c>
      <c r="D287" s="34">
        <v>10</v>
      </c>
      <c r="E287" s="56">
        <f t="shared" si="18"/>
        <v>3.1818181818181821</v>
      </c>
      <c r="F287" s="37">
        <f t="shared" si="20"/>
        <v>1.5909090909090911E-2</v>
      </c>
      <c r="G287" s="34">
        <f t="shared" si="19"/>
        <v>3.1428571428571428</v>
      </c>
      <c r="H287" s="57">
        <f t="shared" si="21"/>
        <v>7.9545454545454559E-4</v>
      </c>
      <c r="I287" s="25" t="s">
        <v>39</v>
      </c>
    </row>
    <row r="288" spans="1:9" ht="15.75" customHeight="1" x14ac:dyDescent="0.25">
      <c r="A288" s="44">
        <v>9</v>
      </c>
      <c r="B288" s="64">
        <v>9</v>
      </c>
      <c r="C288" s="35" t="s">
        <v>69</v>
      </c>
      <c r="D288" s="34">
        <v>6.6</v>
      </c>
      <c r="E288" s="56">
        <f t="shared" si="18"/>
        <v>2.1</v>
      </c>
      <c r="F288" s="37">
        <f t="shared" si="20"/>
        <v>1.0500000000000001E-2</v>
      </c>
      <c r="G288" s="34">
        <f t="shared" si="19"/>
        <v>3.1428571428571428</v>
      </c>
      <c r="H288" s="57">
        <f t="shared" si="21"/>
        <v>3.4650000000000002E-4</v>
      </c>
      <c r="I288" s="25" t="s">
        <v>39</v>
      </c>
    </row>
    <row r="289" spans="1:9" ht="15.75" customHeight="1" x14ac:dyDescent="0.25">
      <c r="A289" s="44">
        <v>9</v>
      </c>
      <c r="B289" s="64">
        <v>10</v>
      </c>
      <c r="C289" s="35" t="s">
        <v>69</v>
      </c>
      <c r="D289" s="34">
        <v>10.6</v>
      </c>
      <c r="E289" s="56">
        <f t="shared" si="18"/>
        <v>3.3727272727272726</v>
      </c>
      <c r="F289" s="37">
        <f t="shared" si="20"/>
        <v>1.6863636363636362E-2</v>
      </c>
      <c r="G289" s="34">
        <f t="shared" si="19"/>
        <v>3.1428571428571428</v>
      </c>
      <c r="H289" s="57">
        <f t="shared" si="21"/>
        <v>8.937727272727271E-4</v>
      </c>
      <c r="I289" s="25" t="s">
        <v>39</v>
      </c>
    </row>
    <row r="290" spans="1:9" ht="15.75" customHeight="1" x14ac:dyDescent="0.25">
      <c r="A290" s="44">
        <v>9</v>
      </c>
      <c r="B290" s="64">
        <v>11</v>
      </c>
      <c r="C290" s="35" t="s">
        <v>69</v>
      </c>
      <c r="D290" s="34">
        <v>11</v>
      </c>
      <c r="E290" s="56">
        <f t="shared" si="18"/>
        <v>3.5</v>
      </c>
      <c r="F290" s="37">
        <f t="shared" si="20"/>
        <v>1.7500000000000002E-2</v>
      </c>
      <c r="G290" s="34">
        <f t="shared" si="19"/>
        <v>3.1428571428571428</v>
      </c>
      <c r="H290" s="57">
        <f t="shared" si="21"/>
        <v>9.6250000000000014E-4</v>
      </c>
      <c r="I290" s="25" t="s">
        <v>39</v>
      </c>
    </row>
    <row r="291" spans="1:9" ht="15.75" customHeight="1" x14ac:dyDescent="0.25">
      <c r="A291" s="44">
        <v>9</v>
      </c>
      <c r="B291" s="64">
        <v>12</v>
      </c>
      <c r="C291" s="35" t="s">
        <v>69</v>
      </c>
      <c r="D291" s="34">
        <v>11</v>
      </c>
      <c r="E291" s="56">
        <f t="shared" si="18"/>
        <v>3.5</v>
      </c>
      <c r="F291" s="37">
        <f t="shared" si="20"/>
        <v>1.7500000000000002E-2</v>
      </c>
      <c r="G291" s="34">
        <f t="shared" si="19"/>
        <v>3.1428571428571428</v>
      </c>
      <c r="H291" s="57">
        <f t="shared" si="21"/>
        <v>9.6250000000000014E-4</v>
      </c>
      <c r="I291" s="25" t="s">
        <v>39</v>
      </c>
    </row>
    <row r="292" spans="1:9" ht="15.75" customHeight="1" x14ac:dyDescent="0.25">
      <c r="A292" s="44">
        <v>9</v>
      </c>
      <c r="B292" s="64">
        <v>13</v>
      </c>
      <c r="C292" s="35" t="s">
        <v>69</v>
      </c>
      <c r="D292" s="34">
        <v>10.4</v>
      </c>
      <c r="E292" s="56">
        <f t="shared" ref="E292:E355" si="22">D292/G292</f>
        <v>3.3090909090909091</v>
      </c>
      <c r="F292" s="37">
        <f t="shared" si="20"/>
        <v>1.6545454545454544E-2</v>
      </c>
      <c r="G292" s="34">
        <f t="shared" ref="G292:G355" si="23">22/7</f>
        <v>3.1428571428571428</v>
      </c>
      <c r="H292" s="57">
        <f t="shared" si="21"/>
        <v>8.6036363636363621E-4</v>
      </c>
      <c r="I292" s="25" t="s">
        <v>39</v>
      </c>
    </row>
    <row r="293" spans="1:9" ht="15.75" customHeight="1" x14ac:dyDescent="0.25">
      <c r="A293" s="44">
        <v>9</v>
      </c>
      <c r="B293" s="64">
        <v>14</v>
      </c>
      <c r="C293" s="35" t="s">
        <v>69</v>
      </c>
      <c r="D293" s="34">
        <v>10.7</v>
      </c>
      <c r="E293" s="56">
        <f t="shared" si="22"/>
        <v>3.4045454545454543</v>
      </c>
      <c r="F293" s="37">
        <f t="shared" si="20"/>
        <v>1.7022727272727273E-2</v>
      </c>
      <c r="G293" s="34">
        <f t="shared" si="23"/>
        <v>3.1428571428571428</v>
      </c>
      <c r="H293" s="57">
        <f t="shared" si="21"/>
        <v>9.107159090909092E-4</v>
      </c>
      <c r="I293" s="25" t="s">
        <v>39</v>
      </c>
    </row>
    <row r="294" spans="1:9" ht="15.75" customHeight="1" x14ac:dyDescent="0.25">
      <c r="A294" s="44">
        <v>9</v>
      </c>
      <c r="B294" s="64">
        <v>15</v>
      </c>
      <c r="C294" s="35" t="s">
        <v>69</v>
      </c>
      <c r="D294" s="34">
        <v>6</v>
      </c>
      <c r="E294" s="56">
        <f t="shared" si="22"/>
        <v>1.9090909090909092</v>
      </c>
      <c r="F294" s="37">
        <f t="shared" si="20"/>
        <v>9.5454545454545462E-3</v>
      </c>
      <c r="G294" s="34">
        <f t="shared" si="23"/>
        <v>3.1428571428571428</v>
      </c>
      <c r="H294" s="57">
        <f t="shared" si="21"/>
        <v>2.8636363636363641E-4</v>
      </c>
      <c r="I294" s="25" t="s">
        <v>39</v>
      </c>
    </row>
    <row r="295" spans="1:9" ht="15.75" customHeight="1" x14ac:dyDescent="0.25">
      <c r="A295" s="44">
        <v>9</v>
      </c>
      <c r="B295" s="64">
        <v>16</v>
      </c>
      <c r="C295" s="35" t="s">
        <v>69</v>
      </c>
      <c r="D295" s="34">
        <v>4.5999999999999996</v>
      </c>
      <c r="E295" s="56">
        <f t="shared" si="22"/>
        <v>1.4636363636363636</v>
      </c>
      <c r="F295" s="37">
        <f t="shared" si="20"/>
        <v>7.3181818181818183E-3</v>
      </c>
      <c r="G295" s="34">
        <f t="shared" si="23"/>
        <v>3.1428571428571428</v>
      </c>
      <c r="H295" s="57">
        <f t="shared" si="21"/>
        <v>1.6831818181818183E-4</v>
      </c>
      <c r="I295" s="25" t="s">
        <v>39</v>
      </c>
    </row>
    <row r="296" spans="1:9" ht="15.75" customHeight="1" x14ac:dyDescent="0.25">
      <c r="A296" s="44">
        <v>9</v>
      </c>
      <c r="B296" s="64">
        <v>17</v>
      </c>
      <c r="C296" s="35" t="s">
        <v>69</v>
      </c>
      <c r="D296" s="34">
        <v>8.9</v>
      </c>
      <c r="E296" s="56">
        <f t="shared" si="22"/>
        <v>2.831818181818182</v>
      </c>
      <c r="F296" s="37">
        <f t="shared" si="20"/>
        <v>1.4159090909090909E-2</v>
      </c>
      <c r="G296" s="34">
        <f t="shared" si="23"/>
        <v>3.1428571428571428</v>
      </c>
      <c r="H296" s="57">
        <f t="shared" si="21"/>
        <v>6.3007954545454543E-4</v>
      </c>
      <c r="I296" s="25" t="s">
        <v>39</v>
      </c>
    </row>
    <row r="297" spans="1:9" ht="15.75" customHeight="1" x14ac:dyDescent="0.25">
      <c r="A297" s="44">
        <v>9</v>
      </c>
      <c r="B297" s="64">
        <v>18</v>
      </c>
      <c r="C297" s="35" t="s">
        <v>69</v>
      </c>
      <c r="D297" s="34">
        <v>12.2</v>
      </c>
      <c r="E297" s="56">
        <f t="shared" si="22"/>
        <v>3.8818181818181818</v>
      </c>
      <c r="F297" s="37">
        <f t="shared" si="20"/>
        <v>1.9409090909090911E-2</v>
      </c>
      <c r="G297" s="34">
        <f t="shared" si="23"/>
        <v>3.1428571428571428</v>
      </c>
      <c r="H297" s="57">
        <f t="shared" si="21"/>
        <v>1.1839545454545455E-3</v>
      </c>
      <c r="I297" s="25" t="s">
        <v>39</v>
      </c>
    </row>
    <row r="298" spans="1:9" ht="15.75" customHeight="1" x14ac:dyDescent="0.25">
      <c r="A298" s="44">
        <v>9</v>
      </c>
      <c r="B298" s="64">
        <v>19</v>
      </c>
      <c r="C298" s="35" t="s">
        <v>69</v>
      </c>
      <c r="D298" s="34">
        <v>5.3</v>
      </c>
      <c r="E298" s="56">
        <f t="shared" si="22"/>
        <v>1.6863636363636363</v>
      </c>
      <c r="F298" s="37">
        <f t="shared" si="20"/>
        <v>8.4318181818181809E-3</v>
      </c>
      <c r="G298" s="34">
        <f t="shared" si="23"/>
        <v>3.1428571428571428</v>
      </c>
      <c r="H298" s="57">
        <f t="shared" si="21"/>
        <v>2.2344318181818178E-4</v>
      </c>
      <c r="I298" s="25" t="s">
        <v>39</v>
      </c>
    </row>
    <row r="299" spans="1:9" ht="15.75" customHeight="1" x14ac:dyDescent="0.25">
      <c r="A299" s="44">
        <v>9</v>
      </c>
      <c r="B299" s="64">
        <v>20</v>
      </c>
      <c r="C299" s="35" t="s">
        <v>69</v>
      </c>
      <c r="D299" s="34">
        <v>8.1999999999999993</v>
      </c>
      <c r="E299" s="56">
        <f t="shared" si="22"/>
        <v>2.6090909090909089</v>
      </c>
      <c r="F299" s="37">
        <f t="shared" si="20"/>
        <v>1.3045454545454544E-2</v>
      </c>
      <c r="G299" s="34">
        <f t="shared" si="23"/>
        <v>3.1428571428571428</v>
      </c>
      <c r="H299" s="57">
        <f t="shared" si="21"/>
        <v>5.3486363636363627E-4</v>
      </c>
      <c r="I299" s="25" t="s">
        <v>39</v>
      </c>
    </row>
    <row r="300" spans="1:9" ht="15.75" customHeight="1" x14ac:dyDescent="0.25">
      <c r="A300" s="44">
        <v>9</v>
      </c>
      <c r="B300" s="64">
        <v>21</v>
      </c>
      <c r="C300" s="35" t="s">
        <v>69</v>
      </c>
      <c r="D300" s="34">
        <v>11</v>
      </c>
      <c r="E300" s="56">
        <f t="shared" si="22"/>
        <v>3.5</v>
      </c>
      <c r="F300" s="37">
        <f t="shared" si="20"/>
        <v>1.7500000000000002E-2</v>
      </c>
      <c r="G300" s="34">
        <f t="shared" si="23"/>
        <v>3.1428571428571428</v>
      </c>
      <c r="H300" s="57">
        <f t="shared" si="21"/>
        <v>9.6250000000000014E-4</v>
      </c>
      <c r="I300" s="25" t="s">
        <v>39</v>
      </c>
    </row>
    <row r="301" spans="1:9" ht="15.75" customHeight="1" x14ac:dyDescent="0.25">
      <c r="A301" s="44">
        <v>9</v>
      </c>
      <c r="B301" s="64">
        <v>22</v>
      </c>
      <c r="C301" s="35" t="s">
        <v>69</v>
      </c>
      <c r="D301" s="34">
        <v>9.6</v>
      </c>
      <c r="E301" s="56">
        <f t="shared" si="22"/>
        <v>3.0545454545454547</v>
      </c>
      <c r="F301" s="37">
        <f t="shared" si="20"/>
        <v>1.5272727272727273E-2</v>
      </c>
      <c r="G301" s="34">
        <f t="shared" si="23"/>
        <v>3.1428571428571428</v>
      </c>
      <c r="H301" s="57">
        <f t="shared" si="21"/>
        <v>7.3309090909090915E-4</v>
      </c>
      <c r="I301" s="25" t="s">
        <v>39</v>
      </c>
    </row>
    <row r="302" spans="1:9" ht="15.75" customHeight="1" x14ac:dyDescent="0.25">
      <c r="A302" s="44">
        <v>9</v>
      </c>
      <c r="B302" s="64">
        <v>23</v>
      </c>
      <c r="C302" s="35" t="s">
        <v>69</v>
      </c>
      <c r="D302" s="34">
        <v>8.4</v>
      </c>
      <c r="E302" s="56">
        <f t="shared" si="22"/>
        <v>2.6727272727272728</v>
      </c>
      <c r="F302" s="37">
        <f t="shared" si="20"/>
        <v>1.3363636363636364E-2</v>
      </c>
      <c r="G302" s="34">
        <f t="shared" si="23"/>
        <v>3.1428571428571428</v>
      </c>
      <c r="H302" s="57">
        <f t="shared" si="21"/>
        <v>5.6127272727272731E-4</v>
      </c>
      <c r="I302" s="25" t="s">
        <v>39</v>
      </c>
    </row>
    <row r="303" spans="1:9" ht="15.75" customHeight="1" x14ac:dyDescent="0.25">
      <c r="A303" s="44">
        <v>9</v>
      </c>
      <c r="B303" s="64">
        <v>24</v>
      </c>
      <c r="C303" s="35" t="s">
        <v>69</v>
      </c>
      <c r="D303" s="34">
        <v>12</v>
      </c>
      <c r="E303" s="56">
        <f t="shared" si="22"/>
        <v>3.8181818181818183</v>
      </c>
      <c r="F303" s="37">
        <f t="shared" si="20"/>
        <v>1.9090909090909092E-2</v>
      </c>
      <c r="G303" s="34">
        <f t="shared" si="23"/>
        <v>3.1428571428571428</v>
      </c>
      <c r="H303" s="57">
        <f t="shared" si="21"/>
        <v>1.1454545454545456E-3</v>
      </c>
      <c r="I303" s="25" t="s">
        <v>39</v>
      </c>
    </row>
    <row r="304" spans="1:9" ht="15.75" customHeight="1" x14ac:dyDescent="0.25">
      <c r="A304" s="44">
        <v>10</v>
      </c>
      <c r="B304" s="64">
        <v>1</v>
      </c>
      <c r="C304" s="35" t="s">
        <v>69</v>
      </c>
      <c r="D304" s="34">
        <v>14.2</v>
      </c>
      <c r="E304" s="56">
        <f t="shared" si="22"/>
        <v>4.5181818181818176</v>
      </c>
      <c r="F304" s="37">
        <f t="shared" si="20"/>
        <v>2.2590909090909089E-2</v>
      </c>
      <c r="G304" s="34">
        <f t="shared" si="23"/>
        <v>3.1428571428571428</v>
      </c>
      <c r="H304" s="57">
        <f t="shared" si="21"/>
        <v>1.6039545454545451E-3</v>
      </c>
      <c r="I304" s="25" t="s">
        <v>39</v>
      </c>
    </row>
    <row r="305" spans="1:9" ht="15.75" customHeight="1" x14ac:dyDescent="0.25">
      <c r="A305" s="44">
        <v>10</v>
      </c>
      <c r="B305" s="64">
        <v>2</v>
      </c>
      <c r="C305" s="35" t="s">
        <v>69</v>
      </c>
      <c r="D305" s="34">
        <v>15.6</v>
      </c>
      <c r="E305" s="56">
        <f t="shared" si="22"/>
        <v>4.9636363636363638</v>
      </c>
      <c r="F305" s="37">
        <f t="shared" ref="F305:F368" si="24">E305/200</f>
        <v>2.4818181818181819E-2</v>
      </c>
      <c r="G305" s="34">
        <f t="shared" si="23"/>
        <v>3.1428571428571428</v>
      </c>
      <c r="H305" s="57">
        <f t="shared" ref="H305:H368" si="25">G305*F305^2</f>
        <v>1.935818181818182E-3</v>
      </c>
      <c r="I305" s="25" t="s">
        <v>39</v>
      </c>
    </row>
    <row r="306" spans="1:9" ht="15.75" customHeight="1" x14ac:dyDescent="0.25">
      <c r="A306" s="44">
        <v>10</v>
      </c>
      <c r="B306" s="64">
        <v>3</v>
      </c>
      <c r="C306" s="35" t="s">
        <v>69</v>
      </c>
      <c r="D306" s="34">
        <v>16.7</v>
      </c>
      <c r="E306" s="56">
        <f t="shared" si="22"/>
        <v>5.3136363636363635</v>
      </c>
      <c r="F306" s="37">
        <f t="shared" si="24"/>
        <v>2.6568181818181817E-2</v>
      </c>
      <c r="G306" s="34">
        <f t="shared" si="23"/>
        <v>3.1428571428571428</v>
      </c>
      <c r="H306" s="57">
        <f t="shared" si="25"/>
        <v>2.2184431818181817E-3</v>
      </c>
      <c r="I306" s="25" t="s">
        <v>39</v>
      </c>
    </row>
    <row r="307" spans="1:9" ht="15.75" customHeight="1" x14ac:dyDescent="0.25">
      <c r="A307" s="44">
        <v>10</v>
      </c>
      <c r="B307" s="64">
        <v>4</v>
      </c>
      <c r="C307" s="35" t="s">
        <v>69</v>
      </c>
      <c r="D307" s="34">
        <v>21</v>
      </c>
      <c r="E307" s="56">
        <f t="shared" si="22"/>
        <v>6.6818181818181817</v>
      </c>
      <c r="F307" s="37">
        <f t="shared" si="24"/>
        <v>3.3409090909090909E-2</v>
      </c>
      <c r="G307" s="34">
        <f t="shared" si="23"/>
        <v>3.1428571428571428</v>
      </c>
      <c r="H307" s="57">
        <f t="shared" si="25"/>
        <v>3.5079545454545454E-3</v>
      </c>
      <c r="I307" s="25" t="s">
        <v>39</v>
      </c>
    </row>
    <row r="308" spans="1:9" ht="15.75" customHeight="1" x14ac:dyDescent="0.25">
      <c r="A308" s="44">
        <v>10</v>
      </c>
      <c r="B308" s="64">
        <v>5</v>
      </c>
      <c r="C308" s="35" t="s">
        <v>69</v>
      </c>
      <c r="D308" s="34">
        <v>15</v>
      </c>
      <c r="E308" s="56">
        <f t="shared" si="22"/>
        <v>4.7727272727272725</v>
      </c>
      <c r="F308" s="37">
        <f t="shared" si="24"/>
        <v>2.3863636363636361E-2</v>
      </c>
      <c r="G308" s="34">
        <f t="shared" si="23"/>
        <v>3.1428571428571428</v>
      </c>
      <c r="H308" s="57">
        <f t="shared" si="25"/>
        <v>1.7897727272727269E-3</v>
      </c>
      <c r="I308" s="25" t="s">
        <v>39</v>
      </c>
    </row>
    <row r="309" spans="1:9" ht="15.75" customHeight="1" x14ac:dyDescent="0.25">
      <c r="A309" s="44">
        <v>10</v>
      </c>
      <c r="B309" s="64">
        <v>6</v>
      </c>
      <c r="C309" s="35" t="s">
        <v>69</v>
      </c>
      <c r="D309" s="34">
        <v>22</v>
      </c>
      <c r="E309" s="56">
        <f t="shared" si="22"/>
        <v>7</v>
      </c>
      <c r="F309" s="37">
        <f t="shared" si="24"/>
        <v>3.5000000000000003E-2</v>
      </c>
      <c r="G309" s="34">
        <f t="shared" si="23"/>
        <v>3.1428571428571428</v>
      </c>
      <c r="H309" s="57">
        <f t="shared" si="25"/>
        <v>3.8500000000000006E-3</v>
      </c>
      <c r="I309" s="25" t="s">
        <v>39</v>
      </c>
    </row>
    <row r="310" spans="1:9" ht="15.75" customHeight="1" x14ac:dyDescent="0.25">
      <c r="A310" s="44">
        <v>10</v>
      </c>
      <c r="B310" s="64">
        <v>7</v>
      </c>
      <c r="C310" s="35" t="s">
        <v>69</v>
      </c>
      <c r="D310" s="34">
        <v>17</v>
      </c>
      <c r="E310" s="56">
        <f t="shared" si="22"/>
        <v>5.4090909090909092</v>
      </c>
      <c r="F310" s="37">
        <f t="shared" si="24"/>
        <v>2.7045454545454546E-2</v>
      </c>
      <c r="G310" s="34">
        <f t="shared" si="23"/>
        <v>3.1428571428571428</v>
      </c>
      <c r="H310" s="57">
        <f t="shared" si="25"/>
        <v>2.2988636363636366E-3</v>
      </c>
      <c r="I310" s="25" t="s">
        <v>39</v>
      </c>
    </row>
    <row r="311" spans="1:9" ht="15.75" customHeight="1" x14ac:dyDescent="0.25">
      <c r="A311" s="44">
        <v>10</v>
      </c>
      <c r="B311" s="64">
        <v>8</v>
      </c>
      <c r="C311" s="35" t="s">
        <v>69</v>
      </c>
      <c r="D311" s="34">
        <v>17</v>
      </c>
      <c r="E311" s="56">
        <f t="shared" si="22"/>
        <v>5.4090909090909092</v>
      </c>
      <c r="F311" s="37">
        <f t="shared" si="24"/>
        <v>2.7045454545454546E-2</v>
      </c>
      <c r="G311" s="34">
        <f t="shared" si="23"/>
        <v>3.1428571428571428</v>
      </c>
      <c r="H311" s="57">
        <f t="shared" si="25"/>
        <v>2.2988636363636366E-3</v>
      </c>
      <c r="I311" s="25" t="s">
        <v>39</v>
      </c>
    </row>
    <row r="312" spans="1:9" ht="15.75" customHeight="1" x14ac:dyDescent="0.25">
      <c r="A312" s="44">
        <v>10</v>
      </c>
      <c r="B312" s="64">
        <v>9</v>
      </c>
      <c r="C312" s="35" t="s">
        <v>69</v>
      </c>
      <c r="D312" s="34">
        <v>18.8</v>
      </c>
      <c r="E312" s="56">
        <f t="shared" si="22"/>
        <v>5.9818181818181824</v>
      </c>
      <c r="F312" s="37">
        <f t="shared" si="24"/>
        <v>2.9909090909090913E-2</v>
      </c>
      <c r="G312" s="34">
        <f t="shared" si="23"/>
        <v>3.1428571428571428</v>
      </c>
      <c r="H312" s="57">
        <f t="shared" si="25"/>
        <v>2.8114545454545462E-3</v>
      </c>
      <c r="I312" s="25" t="s">
        <v>39</v>
      </c>
    </row>
    <row r="313" spans="1:9" ht="15.75" customHeight="1" x14ac:dyDescent="0.25">
      <c r="A313" s="44">
        <v>10</v>
      </c>
      <c r="B313" s="64">
        <v>10</v>
      </c>
      <c r="C313" s="35" t="s">
        <v>69</v>
      </c>
      <c r="D313" s="34">
        <v>24</v>
      </c>
      <c r="E313" s="56">
        <f t="shared" si="22"/>
        <v>7.6363636363636367</v>
      </c>
      <c r="F313" s="37">
        <f t="shared" si="24"/>
        <v>3.8181818181818185E-2</v>
      </c>
      <c r="G313" s="34">
        <f t="shared" si="23"/>
        <v>3.1428571428571428</v>
      </c>
      <c r="H313" s="57">
        <f t="shared" si="25"/>
        <v>4.5818181818181826E-3</v>
      </c>
      <c r="I313" s="25" t="s">
        <v>39</v>
      </c>
    </row>
    <row r="314" spans="1:9" ht="15.75" customHeight="1" x14ac:dyDescent="0.25">
      <c r="A314" s="44">
        <v>10</v>
      </c>
      <c r="B314" s="64">
        <v>11</v>
      </c>
      <c r="C314" s="35" t="s">
        <v>69</v>
      </c>
      <c r="D314" s="34">
        <v>23</v>
      </c>
      <c r="E314" s="56">
        <f t="shared" si="22"/>
        <v>7.3181818181818183</v>
      </c>
      <c r="F314" s="37">
        <f t="shared" si="24"/>
        <v>3.6590909090909091E-2</v>
      </c>
      <c r="G314" s="34">
        <f t="shared" si="23"/>
        <v>3.1428571428571428</v>
      </c>
      <c r="H314" s="57">
        <f t="shared" si="25"/>
        <v>4.2079545454545451E-3</v>
      </c>
      <c r="I314" s="25" t="s">
        <v>39</v>
      </c>
    </row>
    <row r="315" spans="1:9" ht="15.75" customHeight="1" x14ac:dyDescent="0.25">
      <c r="A315" s="44">
        <v>10</v>
      </c>
      <c r="B315" s="64">
        <v>12</v>
      </c>
      <c r="C315" s="35" t="s">
        <v>69</v>
      </c>
      <c r="D315" s="34">
        <v>21</v>
      </c>
      <c r="E315" s="56">
        <f t="shared" si="22"/>
        <v>6.6818181818181817</v>
      </c>
      <c r="F315" s="37">
        <f t="shared" si="24"/>
        <v>3.3409090909090909E-2</v>
      </c>
      <c r="G315" s="34">
        <f t="shared" si="23"/>
        <v>3.1428571428571428</v>
      </c>
      <c r="H315" s="57">
        <f t="shared" si="25"/>
        <v>3.5079545454545454E-3</v>
      </c>
      <c r="I315" s="25" t="s">
        <v>39</v>
      </c>
    </row>
    <row r="316" spans="1:9" ht="15.75" customHeight="1" x14ac:dyDescent="0.25">
      <c r="A316" s="44">
        <v>10</v>
      </c>
      <c r="B316" s="64">
        <v>13</v>
      </c>
      <c r="C316" s="35" t="s">
        <v>69</v>
      </c>
      <c r="D316" s="34">
        <v>29.4</v>
      </c>
      <c r="E316" s="56">
        <f t="shared" si="22"/>
        <v>9.3545454545454536</v>
      </c>
      <c r="F316" s="37">
        <f t="shared" si="24"/>
        <v>4.6772727272727271E-2</v>
      </c>
      <c r="G316" s="34">
        <f t="shared" si="23"/>
        <v>3.1428571428571428</v>
      </c>
      <c r="H316" s="57">
        <f t="shared" si="25"/>
        <v>6.8755909090909085E-3</v>
      </c>
      <c r="I316" s="25" t="s">
        <v>39</v>
      </c>
    </row>
    <row r="317" spans="1:9" ht="15.75" customHeight="1" x14ac:dyDescent="0.25">
      <c r="A317" s="44">
        <v>10</v>
      </c>
      <c r="B317" s="64">
        <v>14</v>
      </c>
      <c r="C317" s="35" t="s">
        <v>69</v>
      </c>
      <c r="D317" s="34">
        <v>17</v>
      </c>
      <c r="E317" s="56">
        <f t="shared" si="22"/>
        <v>5.4090909090909092</v>
      </c>
      <c r="F317" s="37">
        <f t="shared" si="24"/>
        <v>2.7045454545454546E-2</v>
      </c>
      <c r="G317" s="34">
        <f t="shared" si="23"/>
        <v>3.1428571428571428</v>
      </c>
      <c r="H317" s="57">
        <f t="shared" si="25"/>
        <v>2.2988636363636366E-3</v>
      </c>
      <c r="I317" s="25" t="s">
        <v>39</v>
      </c>
    </row>
    <row r="318" spans="1:9" ht="15.75" customHeight="1" x14ac:dyDescent="0.25">
      <c r="A318" s="44">
        <v>10</v>
      </c>
      <c r="B318" s="64">
        <v>15</v>
      </c>
      <c r="C318" s="35" t="s">
        <v>69</v>
      </c>
      <c r="D318" s="34">
        <v>20</v>
      </c>
      <c r="E318" s="56">
        <f t="shared" si="22"/>
        <v>6.3636363636363642</v>
      </c>
      <c r="F318" s="37">
        <f t="shared" si="24"/>
        <v>3.1818181818181822E-2</v>
      </c>
      <c r="G318" s="34">
        <f t="shared" si="23"/>
        <v>3.1428571428571428</v>
      </c>
      <c r="H318" s="57">
        <f t="shared" si="25"/>
        <v>3.1818181818181824E-3</v>
      </c>
      <c r="I318" s="25" t="s">
        <v>39</v>
      </c>
    </row>
    <row r="319" spans="1:9" ht="15.75" customHeight="1" x14ac:dyDescent="0.25">
      <c r="A319" s="44">
        <v>10</v>
      </c>
      <c r="B319" s="64">
        <v>16</v>
      </c>
      <c r="C319" s="35" t="s">
        <v>69</v>
      </c>
      <c r="D319" s="34">
        <v>21</v>
      </c>
      <c r="E319" s="56">
        <f t="shared" si="22"/>
        <v>6.6818181818181817</v>
      </c>
      <c r="F319" s="37">
        <f t="shared" si="24"/>
        <v>3.3409090909090909E-2</v>
      </c>
      <c r="G319" s="34">
        <f t="shared" si="23"/>
        <v>3.1428571428571428</v>
      </c>
      <c r="H319" s="57">
        <f t="shared" si="25"/>
        <v>3.5079545454545454E-3</v>
      </c>
      <c r="I319" s="25" t="s">
        <v>39</v>
      </c>
    </row>
    <row r="320" spans="1:9" ht="15.75" customHeight="1" x14ac:dyDescent="0.25">
      <c r="A320" s="44">
        <v>10</v>
      </c>
      <c r="B320" s="64">
        <v>17</v>
      </c>
      <c r="C320" s="35" t="s">
        <v>69</v>
      </c>
      <c r="D320" s="34">
        <v>21</v>
      </c>
      <c r="E320" s="56">
        <f t="shared" si="22"/>
        <v>6.6818181818181817</v>
      </c>
      <c r="F320" s="37">
        <f t="shared" si="24"/>
        <v>3.3409090909090909E-2</v>
      </c>
      <c r="G320" s="34">
        <f t="shared" si="23"/>
        <v>3.1428571428571428</v>
      </c>
      <c r="H320" s="57">
        <f t="shared" si="25"/>
        <v>3.5079545454545454E-3</v>
      </c>
      <c r="I320" s="25" t="s">
        <v>39</v>
      </c>
    </row>
    <row r="321" spans="1:9" ht="15.75" customHeight="1" x14ac:dyDescent="0.25">
      <c r="A321" s="44">
        <v>10</v>
      </c>
      <c r="B321" s="64">
        <v>18</v>
      </c>
      <c r="C321" s="35" t="s">
        <v>69</v>
      </c>
      <c r="D321" s="34">
        <v>18.8</v>
      </c>
      <c r="E321" s="56">
        <f t="shared" si="22"/>
        <v>5.9818181818181824</v>
      </c>
      <c r="F321" s="37">
        <f t="shared" si="24"/>
        <v>2.9909090909090913E-2</v>
      </c>
      <c r="G321" s="34">
        <f t="shared" si="23"/>
        <v>3.1428571428571428</v>
      </c>
      <c r="H321" s="57">
        <f t="shared" si="25"/>
        <v>2.8114545454545462E-3</v>
      </c>
      <c r="I321" s="25" t="s">
        <v>39</v>
      </c>
    </row>
    <row r="322" spans="1:9" ht="15.75" customHeight="1" x14ac:dyDescent="0.25">
      <c r="A322" s="44">
        <v>10</v>
      </c>
      <c r="B322" s="64">
        <v>19</v>
      </c>
      <c r="C322" s="35" t="s">
        <v>69</v>
      </c>
      <c r="D322" s="34">
        <v>18.399999999999999</v>
      </c>
      <c r="E322" s="56">
        <f t="shared" si="22"/>
        <v>5.8545454545454545</v>
      </c>
      <c r="F322" s="37">
        <f t="shared" si="24"/>
        <v>2.9272727272727273E-2</v>
      </c>
      <c r="G322" s="34">
        <f t="shared" si="23"/>
        <v>3.1428571428571428</v>
      </c>
      <c r="H322" s="57">
        <f t="shared" si="25"/>
        <v>2.6930909090909093E-3</v>
      </c>
      <c r="I322" s="25" t="s">
        <v>39</v>
      </c>
    </row>
    <row r="323" spans="1:9" ht="15.75" customHeight="1" x14ac:dyDescent="0.25">
      <c r="A323" s="44">
        <v>10</v>
      </c>
      <c r="B323" s="64">
        <v>20</v>
      </c>
      <c r="C323" s="35" t="s">
        <v>69</v>
      </c>
      <c r="D323" s="34">
        <v>16.600000000000001</v>
      </c>
      <c r="E323" s="56">
        <f t="shared" si="22"/>
        <v>5.2818181818181822</v>
      </c>
      <c r="F323" s="37">
        <f t="shared" si="24"/>
        <v>2.640909090909091E-2</v>
      </c>
      <c r="G323" s="34">
        <f t="shared" si="23"/>
        <v>3.1428571428571428</v>
      </c>
      <c r="H323" s="57">
        <f t="shared" si="25"/>
        <v>2.1919545454545455E-3</v>
      </c>
      <c r="I323" s="25" t="s">
        <v>39</v>
      </c>
    </row>
    <row r="324" spans="1:9" ht="15.75" customHeight="1" x14ac:dyDescent="0.25">
      <c r="A324" s="44">
        <v>10</v>
      </c>
      <c r="B324" s="64">
        <v>21</v>
      </c>
      <c r="C324" s="35" t="s">
        <v>69</v>
      </c>
      <c r="D324" s="34">
        <v>19</v>
      </c>
      <c r="E324" s="56">
        <f t="shared" si="22"/>
        <v>6.0454545454545459</v>
      </c>
      <c r="F324" s="37">
        <f t="shared" si="24"/>
        <v>3.0227272727272728E-2</v>
      </c>
      <c r="G324" s="34">
        <f t="shared" si="23"/>
        <v>3.1428571428571428</v>
      </c>
      <c r="H324" s="57">
        <f t="shared" si="25"/>
        <v>2.8715909090909091E-3</v>
      </c>
      <c r="I324" s="25" t="s">
        <v>39</v>
      </c>
    </row>
    <row r="325" spans="1:9" ht="15.75" customHeight="1" x14ac:dyDescent="0.25">
      <c r="A325" s="44">
        <v>10</v>
      </c>
      <c r="B325" s="64">
        <v>22</v>
      </c>
      <c r="C325" s="35" t="s">
        <v>69</v>
      </c>
      <c r="D325" s="34">
        <v>16</v>
      </c>
      <c r="E325" s="56">
        <f t="shared" si="22"/>
        <v>5.0909090909090908</v>
      </c>
      <c r="F325" s="37">
        <f t="shared" si="24"/>
        <v>2.5454545454545455E-2</v>
      </c>
      <c r="G325" s="34">
        <f t="shared" si="23"/>
        <v>3.1428571428571428</v>
      </c>
      <c r="H325" s="57">
        <f t="shared" si="25"/>
        <v>2.0363636363636365E-3</v>
      </c>
      <c r="I325" s="25" t="s">
        <v>39</v>
      </c>
    </row>
    <row r="326" spans="1:9" ht="15.75" customHeight="1" x14ac:dyDescent="0.25">
      <c r="A326" s="44">
        <v>10</v>
      </c>
      <c r="B326" s="64">
        <v>23</v>
      </c>
      <c r="C326" s="35" t="s">
        <v>69</v>
      </c>
      <c r="D326" s="34">
        <v>15.2</v>
      </c>
      <c r="E326" s="56">
        <f t="shared" si="22"/>
        <v>4.836363636363636</v>
      </c>
      <c r="F326" s="37">
        <f t="shared" si="24"/>
        <v>2.4181818181818179E-2</v>
      </c>
      <c r="G326" s="34">
        <f t="shared" si="23"/>
        <v>3.1428571428571428</v>
      </c>
      <c r="H326" s="57">
        <f t="shared" si="25"/>
        <v>1.8378181818181816E-3</v>
      </c>
      <c r="I326" s="25" t="s">
        <v>39</v>
      </c>
    </row>
    <row r="327" spans="1:9" ht="15.75" customHeight="1" x14ac:dyDescent="0.25">
      <c r="A327" s="44">
        <v>10</v>
      </c>
      <c r="B327" s="64">
        <v>24</v>
      </c>
      <c r="C327" s="35" t="s">
        <v>69</v>
      </c>
      <c r="D327" s="34">
        <v>17.8</v>
      </c>
      <c r="E327" s="56">
        <f t="shared" si="22"/>
        <v>5.663636363636364</v>
      </c>
      <c r="F327" s="37">
        <f t="shared" si="24"/>
        <v>2.8318181818181819E-2</v>
      </c>
      <c r="G327" s="34">
        <f t="shared" si="23"/>
        <v>3.1428571428571428</v>
      </c>
      <c r="H327" s="57">
        <f t="shared" si="25"/>
        <v>2.5203181818181817E-3</v>
      </c>
      <c r="I327" s="25" t="s">
        <v>39</v>
      </c>
    </row>
    <row r="328" spans="1:9" ht="15.75" customHeight="1" x14ac:dyDescent="0.25">
      <c r="A328" s="44">
        <v>10</v>
      </c>
      <c r="B328" s="64">
        <v>25</v>
      </c>
      <c r="C328" s="35" t="s">
        <v>69</v>
      </c>
      <c r="D328" s="34">
        <v>18.2</v>
      </c>
      <c r="E328" s="56">
        <f t="shared" si="22"/>
        <v>5.790909090909091</v>
      </c>
      <c r="F328" s="37">
        <f t="shared" si="24"/>
        <v>2.8954545454545455E-2</v>
      </c>
      <c r="G328" s="34">
        <f t="shared" si="23"/>
        <v>3.1428571428571428</v>
      </c>
      <c r="H328" s="57">
        <f t="shared" si="25"/>
        <v>2.6348636363636366E-3</v>
      </c>
      <c r="I328" s="25" t="s">
        <v>39</v>
      </c>
    </row>
    <row r="329" spans="1:9" ht="15.75" customHeight="1" x14ac:dyDescent="0.25">
      <c r="A329" s="44">
        <v>10</v>
      </c>
      <c r="B329" s="64">
        <v>26</v>
      </c>
      <c r="C329" s="35" t="s">
        <v>69</v>
      </c>
      <c r="D329" s="34">
        <v>16.600000000000001</v>
      </c>
      <c r="E329" s="56">
        <f t="shared" si="22"/>
        <v>5.2818181818181822</v>
      </c>
      <c r="F329" s="37">
        <f t="shared" si="24"/>
        <v>2.640909090909091E-2</v>
      </c>
      <c r="G329" s="34">
        <f t="shared" si="23"/>
        <v>3.1428571428571428</v>
      </c>
      <c r="H329" s="57">
        <f t="shared" si="25"/>
        <v>2.1919545454545455E-3</v>
      </c>
      <c r="I329" s="25" t="s">
        <v>39</v>
      </c>
    </row>
    <row r="330" spans="1:9" ht="15.75" customHeight="1" x14ac:dyDescent="0.25">
      <c r="A330" s="44">
        <v>10</v>
      </c>
      <c r="B330" s="64">
        <v>27</v>
      </c>
      <c r="C330" s="35" t="s">
        <v>69</v>
      </c>
      <c r="D330" s="34">
        <v>25</v>
      </c>
      <c r="E330" s="56">
        <f t="shared" si="22"/>
        <v>7.954545454545455</v>
      </c>
      <c r="F330" s="37">
        <f t="shared" si="24"/>
        <v>3.9772727272727272E-2</v>
      </c>
      <c r="G330" s="34">
        <f t="shared" si="23"/>
        <v>3.1428571428571428</v>
      </c>
      <c r="H330" s="57">
        <f t="shared" si="25"/>
        <v>4.971590909090909E-3</v>
      </c>
      <c r="I330" s="25" t="s">
        <v>39</v>
      </c>
    </row>
    <row r="331" spans="1:9" ht="15.75" customHeight="1" x14ac:dyDescent="0.25">
      <c r="A331" s="44">
        <v>10</v>
      </c>
      <c r="B331" s="64">
        <v>28</v>
      </c>
      <c r="C331" s="35" t="s">
        <v>69</v>
      </c>
      <c r="D331" s="34">
        <v>17</v>
      </c>
      <c r="E331" s="56">
        <f t="shared" si="22"/>
        <v>5.4090909090909092</v>
      </c>
      <c r="F331" s="37">
        <f t="shared" si="24"/>
        <v>2.7045454545454546E-2</v>
      </c>
      <c r="G331" s="34">
        <f t="shared" si="23"/>
        <v>3.1428571428571428</v>
      </c>
      <c r="H331" s="57">
        <f t="shared" si="25"/>
        <v>2.2988636363636366E-3</v>
      </c>
      <c r="I331" s="25" t="s">
        <v>39</v>
      </c>
    </row>
    <row r="332" spans="1:9" ht="15.75" customHeight="1" x14ac:dyDescent="0.25">
      <c r="A332" s="44">
        <v>10</v>
      </c>
      <c r="B332" s="64">
        <v>29</v>
      </c>
      <c r="C332" s="35" t="s">
        <v>69</v>
      </c>
      <c r="D332" s="34">
        <v>20.399999999999999</v>
      </c>
      <c r="E332" s="56">
        <f t="shared" si="22"/>
        <v>6.4909090909090903</v>
      </c>
      <c r="F332" s="37">
        <f t="shared" si="24"/>
        <v>3.2454545454545451E-2</v>
      </c>
      <c r="G332" s="34">
        <f t="shared" si="23"/>
        <v>3.1428571428571428</v>
      </c>
      <c r="H332" s="57">
        <f t="shared" si="25"/>
        <v>3.310363636363636E-3</v>
      </c>
      <c r="I332" s="25" t="s">
        <v>39</v>
      </c>
    </row>
    <row r="333" spans="1:9" ht="15.75" customHeight="1" x14ac:dyDescent="0.25">
      <c r="A333" s="44">
        <v>10</v>
      </c>
      <c r="B333" s="64">
        <v>30</v>
      </c>
      <c r="C333" s="35" t="s">
        <v>69</v>
      </c>
      <c r="D333" s="34">
        <v>22</v>
      </c>
      <c r="E333" s="56">
        <f t="shared" si="22"/>
        <v>7</v>
      </c>
      <c r="F333" s="37">
        <f t="shared" si="24"/>
        <v>3.5000000000000003E-2</v>
      </c>
      <c r="G333" s="34">
        <f t="shared" si="23"/>
        <v>3.1428571428571428</v>
      </c>
      <c r="H333" s="57">
        <f t="shared" si="25"/>
        <v>3.8500000000000006E-3</v>
      </c>
      <c r="I333" s="25" t="s">
        <v>39</v>
      </c>
    </row>
    <row r="334" spans="1:9" ht="15.75" customHeight="1" x14ac:dyDescent="0.25">
      <c r="A334" s="44">
        <v>10</v>
      </c>
      <c r="B334" s="64">
        <v>31</v>
      </c>
      <c r="C334" s="35" t="s">
        <v>69</v>
      </c>
      <c r="D334" s="34">
        <v>19</v>
      </c>
      <c r="E334" s="56">
        <f t="shared" si="22"/>
        <v>6.0454545454545459</v>
      </c>
      <c r="F334" s="37">
        <f t="shared" si="24"/>
        <v>3.0227272727272728E-2</v>
      </c>
      <c r="G334" s="34">
        <f t="shared" si="23"/>
        <v>3.1428571428571428</v>
      </c>
      <c r="H334" s="57">
        <f t="shared" si="25"/>
        <v>2.8715909090909091E-3</v>
      </c>
      <c r="I334" s="25" t="s">
        <v>39</v>
      </c>
    </row>
    <row r="335" spans="1:9" ht="15.75" customHeight="1" x14ac:dyDescent="0.25">
      <c r="A335" s="44">
        <v>10</v>
      </c>
      <c r="B335" s="64">
        <v>32</v>
      </c>
      <c r="C335" s="35" t="s">
        <v>69</v>
      </c>
      <c r="D335" s="34">
        <v>16</v>
      </c>
      <c r="E335" s="56">
        <f t="shared" si="22"/>
        <v>5.0909090909090908</v>
      </c>
      <c r="F335" s="37">
        <f t="shared" si="24"/>
        <v>2.5454545454545455E-2</v>
      </c>
      <c r="G335" s="34">
        <f t="shared" si="23"/>
        <v>3.1428571428571428</v>
      </c>
      <c r="H335" s="57">
        <f t="shared" si="25"/>
        <v>2.0363636363636365E-3</v>
      </c>
      <c r="I335" s="25" t="s">
        <v>39</v>
      </c>
    </row>
    <row r="336" spans="1:9" ht="15.75" customHeight="1" x14ac:dyDescent="0.25">
      <c r="A336" s="44">
        <v>10</v>
      </c>
      <c r="B336" s="64">
        <v>33</v>
      </c>
      <c r="C336" s="35" t="s">
        <v>69</v>
      </c>
      <c r="D336" s="34">
        <v>15.8</v>
      </c>
      <c r="E336" s="56">
        <f t="shared" si="22"/>
        <v>5.0272727272727273</v>
      </c>
      <c r="F336" s="37">
        <f t="shared" si="24"/>
        <v>2.5136363636363637E-2</v>
      </c>
      <c r="G336" s="34">
        <f t="shared" si="23"/>
        <v>3.1428571428571428</v>
      </c>
      <c r="H336" s="57">
        <f t="shared" si="25"/>
        <v>1.9857727272727275E-3</v>
      </c>
      <c r="I336" s="25" t="s">
        <v>39</v>
      </c>
    </row>
    <row r="337" spans="1:9" ht="15.75" customHeight="1" x14ac:dyDescent="0.25">
      <c r="A337" s="44">
        <v>10</v>
      </c>
      <c r="B337" s="64">
        <v>34</v>
      </c>
      <c r="C337" s="35" t="s">
        <v>69</v>
      </c>
      <c r="D337" s="34">
        <v>23</v>
      </c>
      <c r="E337" s="56">
        <f t="shared" si="22"/>
        <v>7.3181818181818183</v>
      </c>
      <c r="F337" s="37">
        <f t="shared" si="24"/>
        <v>3.6590909090909091E-2</v>
      </c>
      <c r="G337" s="34">
        <f t="shared" si="23"/>
        <v>3.1428571428571428</v>
      </c>
      <c r="H337" s="57">
        <f t="shared" si="25"/>
        <v>4.2079545454545451E-3</v>
      </c>
      <c r="I337" s="25" t="s">
        <v>39</v>
      </c>
    </row>
    <row r="338" spans="1:9" ht="15.75" customHeight="1" x14ac:dyDescent="0.25">
      <c r="A338" s="44">
        <v>10</v>
      </c>
      <c r="B338" s="64">
        <v>35</v>
      </c>
      <c r="C338" s="35" t="s">
        <v>69</v>
      </c>
      <c r="D338" s="34">
        <v>31</v>
      </c>
      <c r="E338" s="56">
        <f t="shared" si="22"/>
        <v>9.8636363636363633</v>
      </c>
      <c r="F338" s="37">
        <f t="shared" si="24"/>
        <v>4.9318181818181817E-2</v>
      </c>
      <c r="G338" s="34">
        <f t="shared" si="23"/>
        <v>3.1428571428571428</v>
      </c>
      <c r="H338" s="57">
        <f t="shared" si="25"/>
        <v>7.6443181818181809E-3</v>
      </c>
      <c r="I338" s="25" t="s">
        <v>39</v>
      </c>
    </row>
    <row r="339" spans="1:9" ht="15.75" customHeight="1" x14ac:dyDescent="0.25">
      <c r="A339" s="44">
        <v>10</v>
      </c>
      <c r="B339" s="64">
        <v>36</v>
      </c>
      <c r="C339" s="35" t="s">
        <v>69</v>
      </c>
      <c r="D339" s="34">
        <v>17</v>
      </c>
      <c r="E339" s="56">
        <f t="shared" si="22"/>
        <v>5.4090909090909092</v>
      </c>
      <c r="F339" s="37">
        <f t="shared" si="24"/>
        <v>2.7045454545454546E-2</v>
      </c>
      <c r="G339" s="34">
        <f t="shared" si="23"/>
        <v>3.1428571428571428</v>
      </c>
      <c r="H339" s="57">
        <f t="shared" si="25"/>
        <v>2.2988636363636366E-3</v>
      </c>
      <c r="I339" s="25" t="s">
        <v>39</v>
      </c>
    </row>
    <row r="340" spans="1:9" ht="15.75" customHeight="1" x14ac:dyDescent="0.25">
      <c r="A340" s="44">
        <v>10</v>
      </c>
      <c r="B340" s="64">
        <v>37</v>
      </c>
      <c r="C340" s="35" t="s">
        <v>69</v>
      </c>
      <c r="D340" s="34">
        <v>20</v>
      </c>
      <c r="E340" s="56">
        <f t="shared" si="22"/>
        <v>6.3636363636363642</v>
      </c>
      <c r="F340" s="37">
        <f t="shared" si="24"/>
        <v>3.1818181818181822E-2</v>
      </c>
      <c r="G340" s="34">
        <f t="shared" si="23"/>
        <v>3.1428571428571428</v>
      </c>
      <c r="H340" s="57">
        <f t="shared" si="25"/>
        <v>3.1818181818181824E-3</v>
      </c>
      <c r="I340" s="25" t="s">
        <v>39</v>
      </c>
    </row>
    <row r="341" spans="1:9" ht="15.75" customHeight="1" x14ac:dyDescent="0.25">
      <c r="A341" s="44">
        <v>10</v>
      </c>
      <c r="B341" s="64">
        <v>38</v>
      </c>
      <c r="C341" s="35" t="s">
        <v>69</v>
      </c>
      <c r="D341" s="34">
        <v>21.5</v>
      </c>
      <c r="E341" s="56">
        <f t="shared" si="22"/>
        <v>6.8409090909090908</v>
      </c>
      <c r="F341" s="37">
        <f t="shared" si="24"/>
        <v>3.4204545454545453E-2</v>
      </c>
      <c r="G341" s="34">
        <f t="shared" si="23"/>
        <v>3.1428571428571428</v>
      </c>
      <c r="H341" s="57">
        <f t="shared" si="25"/>
        <v>3.6769886363636362E-3</v>
      </c>
      <c r="I341" s="25" t="s">
        <v>39</v>
      </c>
    </row>
    <row r="342" spans="1:9" ht="15.75" customHeight="1" x14ac:dyDescent="0.25">
      <c r="A342" s="44">
        <v>10</v>
      </c>
      <c r="B342" s="64">
        <v>39</v>
      </c>
      <c r="C342" s="35" t="s">
        <v>69</v>
      </c>
      <c r="D342" s="34">
        <v>26</v>
      </c>
      <c r="E342" s="56">
        <f t="shared" si="22"/>
        <v>8.2727272727272734</v>
      </c>
      <c r="F342" s="37">
        <f t="shared" si="24"/>
        <v>4.1363636363636366E-2</v>
      </c>
      <c r="G342" s="34">
        <f t="shared" si="23"/>
        <v>3.1428571428571428</v>
      </c>
      <c r="H342" s="57">
        <f t="shared" si="25"/>
        <v>5.3772727272727279E-3</v>
      </c>
      <c r="I342" s="25" t="s">
        <v>39</v>
      </c>
    </row>
    <row r="343" spans="1:9" ht="15.75" customHeight="1" x14ac:dyDescent="0.25">
      <c r="A343" s="44">
        <v>10</v>
      </c>
      <c r="B343" s="64">
        <v>40</v>
      </c>
      <c r="C343" s="35" t="s">
        <v>69</v>
      </c>
      <c r="D343" s="34">
        <v>18</v>
      </c>
      <c r="E343" s="56">
        <f t="shared" si="22"/>
        <v>5.7272727272727275</v>
      </c>
      <c r="F343" s="37">
        <f t="shared" si="24"/>
        <v>2.8636363636363637E-2</v>
      </c>
      <c r="G343" s="34">
        <f t="shared" si="23"/>
        <v>3.1428571428571428</v>
      </c>
      <c r="H343" s="57">
        <f t="shared" si="25"/>
        <v>2.5772727272727275E-3</v>
      </c>
      <c r="I343" s="25" t="s">
        <v>39</v>
      </c>
    </row>
    <row r="344" spans="1:9" ht="15.75" customHeight="1" x14ac:dyDescent="0.25">
      <c r="A344" s="44">
        <v>10</v>
      </c>
      <c r="B344" s="64">
        <v>41</v>
      </c>
      <c r="C344" s="35" t="s">
        <v>69</v>
      </c>
      <c r="D344" s="34">
        <v>17</v>
      </c>
      <c r="E344" s="56">
        <f t="shared" si="22"/>
        <v>5.4090909090909092</v>
      </c>
      <c r="F344" s="37">
        <f t="shared" si="24"/>
        <v>2.7045454545454546E-2</v>
      </c>
      <c r="G344" s="34">
        <f t="shared" si="23"/>
        <v>3.1428571428571428</v>
      </c>
      <c r="H344" s="57">
        <f t="shared" si="25"/>
        <v>2.2988636363636366E-3</v>
      </c>
      <c r="I344" s="25" t="s">
        <v>39</v>
      </c>
    </row>
    <row r="345" spans="1:9" ht="15.75" customHeight="1" x14ac:dyDescent="0.25">
      <c r="A345" s="44">
        <v>10</v>
      </c>
      <c r="B345" s="64">
        <v>42</v>
      </c>
      <c r="C345" s="35" t="s">
        <v>69</v>
      </c>
      <c r="D345" s="34">
        <v>21.4</v>
      </c>
      <c r="E345" s="56">
        <f t="shared" si="22"/>
        <v>6.8090909090909086</v>
      </c>
      <c r="F345" s="37">
        <f t="shared" si="24"/>
        <v>3.4045454545454545E-2</v>
      </c>
      <c r="G345" s="34">
        <f t="shared" si="23"/>
        <v>3.1428571428571428</v>
      </c>
      <c r="H345" s="57">
        <f t="shared" si="25"/>
        <v>3.6428636363636368E-3</v>
      </c>
      <c r="I345" s="25" t="s">
        <v>39</v>
      </c>
    </row>
    <row r="346" spans="1:9" ht="15.75" customHeight="1" x14ac:dyDescent="0.25">
      <c r="A346" s="44">
        <v>10</v>
      </c>
      <c r="B346" s="64">
        <v>43</v>
      </c>
      <c r="C346" s="35" t="s">
        <v>69</v>
      </c>
      <c r="D346" s="34">
        <v>19</v>
      </c>
      <c r="E346" s="56">
        <f t="shared" si="22"/>
        <v>6.0454545454545459</v>
      </c>
      <c r="F346" s="37">
        <f t="shared" si="24"/>
        <v>3.0227272727272728E-2</v>
      </c>
      <c r="G346" s="34">
        <f t="shared" si="23"/>
        <v>3.1428571428571428</v>
      </c>
      <c r="H346" s="57">
        <f t="shared" si="25"/>
        <v>2.8715909090909091E-3</v>
      </c>
      <c r="I346" s="25" t="s">
        <v>39</v>
      </c>
    </row>
    <row r="347" spans="1:9" ht="15.75" customHeight="1" x14ac:dyDescent="0.25">
      <c r="A347" s="44">
        <v>10</v>
      </c>
      <c r="B347" s="64">
        <v>44</v>
      </c>
      <c r="C347" s="35" t="s">
        <v>69</v>
      </c>
      <c r="D347" s="34">
        <v>18.399999999999999</v>
      </c>
      <c r="E347" s="56">
        <f t="shared" si="22"/>
        <v>5.8545454545454545</v>
      </c>
      <c r="F347" s="37">
        <f t="shared" si="24"/>
        <v>2.9272727272727273E-2</v>
      </c>
      <c r="G347" s="34">
        <f t="shared" si="23"/>
        <v>3.1428571428571428</v>
      </c>
      <c r="H347" s="57">
        <f t="shared" si="25"/>
        <v>2.6930909090909093E-3</v>
      </c>
      <c r="I347" s="25" t="s">
        <v>39</v>
      </c>
    </row>
    <row r="348" spans="1:9" ht="15.75" customHeight="1" x14ac:dyDescent="0.25">
      <c r="A348" s="44">
        <v>10</v>
      </c>
      <c r="B348" s="64">
        <v>45</v>
      </c>
      <c r="C348" s="35" t="s">
        <v>69</v>
      </c>
      <c r="D348" s="34">
        <v>18.5</v>
      </c>
      <c r="E348" s="56">
        <f t="shared" si="22"/>
        <v>5.8863636363636367</v>
      </c>
      <c r="F348" s="37">
        <f t="shared" si="24"/>
        <v>2.9431818181818184E-2</v>
      </c>
      <c r="G348" s="34">
        <f t="shared" si="23"/>
        <v>3.1428571428571428</v>
      </c>
      <c r="H348" s="57">
        <f t="shared" si="25"/>
        <v>2.7224431818181822E-3</v>
      </c>
      <c r="I348" s="25" t="s">
        <v>39</v>
      </c>
    </row>
    <row r="349" spans="1:9" ht="15.75" customHeight="1" x14ac:dyDescent="0.25">
      <c r="A349" s="44">
        <v>10</v>
      </c>
      <c r="B349" s="64">
        <v>46</v>
      </c>
      <c r="C349" s="35" t="s">
        <v>69</v>
      </c>
      <c r="D349" s="34">
        <v>36</v>
      </c>
      <c r="E349" s="56">
        <f t="shared" si="22"/>
        <v>11.454545454545455</v>
      </c>
      <c r="F349" s="37">
        <f t="shared" si="24"/>
        <v>5.7272727272727274E-2</v>
      </c>
      <c r="G349" s="34">
        <f t="shared" si="23"/>
        <v>3.1428571428571428</v>
      </c>
      <c r="H349" s="57">
        <f t="shared" si="25"/>
        <v>1.030909090909091E-2</v>
      </c>
      <c r="I349" s="25" t="s">
        <v>39</v>
      </c>
    </row>
    <row r="350" spans="1:9" ht="15.75" customHeight="1" x14ac:dyDescent="0.25">
      <c r="A350" s="44">
        <v>10</v>
      </c>
      <c r="B350" s="64">
        <v>47</v>
      </c>
      <c r="C350" s="35" t="s">
        <v>69</v>
      </c>
      <c r="D350" s="34">
        <v>18</v>
      </c>
      <c r="E350" s="56">
        <f t="shared" si="22"/>
        <v>5.7272727272727275</v>
      </c>
      <c r="F350" s="37">
        <f t="shared" si="24"/>
        <v>2.8636363636363637E-2</v>
      </c>
      <c r="G350" s="34">
        <f t="shared" si="23"/>
        <v>3.1428571428571428</v>
      </c>
      <c r="H350" s="57">
        <f t="shared" si="25"/>
        <v>2.5772727272727275E-3</v>
      </c>
      <c r="I350" s="25" t="s">
        <v>39</v>
      </c>
    </row>
    <row r="351" spans="1:9" ht="15.75" customHeight="1" x14ac:dyDescent="0.25">
      <c r="A351" s="44">
        <v>10</v>
      </c>
      <c r="B351" s="64">
        <v>48</v>
      </c>
      <c r="C351" s="35" t="s">
        <v>69</v>
      </c>
      <c r="D351" s="34">
        <v>16.600000000000001</v>
      </c>
      <c r="E351" s="56">
        <f t="shared" si="22"/>
        <v>5.2818181818181822</v>
      </c>
      <c r="F351" s="37">
        <f t="shared" si="24"/>
        <v>2.640909090909091E-2</v>
      </c>
      <c r="G351" s="34">
        <f t="shared" si="23"/>
        <v>3.1428571428571428</v>
      </c>
      <c r="H351" s="57">
        <f t="shared" si="25"/>
        <v>2.1919545454545455E-3</v>
      </c>
      <c r="I351" s="25" t="s">
        <v>39</v>
      </c>
    </row>
    <row r="352" spans="1:9" ht="15.75" customHeight="1" x14ac:dyDescent="0.25">
      <c r="A352" s="44">
        <v>10</v>
      </c>
      <c r="B352" s="64">
        <v>49</v>
      </c>
      <c r="C352" s="35" t="s">
        <v>69</v>
      </c>
      <c r="D352" s="34">
        <v>15.4</v>
      </c>
      <c r="E352" s="56">
        <f t="shared" si="22"/>
        <v>4.9000000000000004</v>
      </c>
      <c r="F352" s="37">
        <f t="shared" si="24"/>
        <v>2.4500000000000001E-2</v>
      </c>
      <c r="G352" s="34">
        <f t="shared" si="23"/>
        <v>3.1428571428571428</v>
      </c>
      <c r="H352" s="57">
        <f t="shared" si="25"/>
        <v>1.8865000000000002E-3</v>
      </c>
      <c r="I352" s="25" t="s">
        <v>39</v>
      </c>
    </row>
    <row r="353" spans="1:9" ht="15.75" customHeight="1" x14ac:dyDescent="0.25">
      <c r="A353" s="44">
        <v>11</v>
      </c>
      <c r="B353" s="64">
        <v>1</v>
      </c>
      <c r="C353" s="35" t="s">
        <v>69</v>
      </c>
      <c r="D353" s="34">
        <v>17</v>
      </c>
      <c r="E353" s="56">
        <f t="shared" si="22"/>
        <v>5.4090909090909092</v>
      </c>
      <c r="F353" s="37">
        <f t="shared" si="24"/>
        <v>2.7045454545454546E-2</v>
      </c>
      <c r="G353" s="34">
        <f t="shared" si="23"/>
        <v>3.1428571428571428</v>
      </c>
      <c r="H353" s="57">
        <f t="shared" si="25"/>
        <v>2.2988636363636366E-3</v>
      </c>
      <c r="I353" s="25" t="s">
        <v>39</v>
      </c>
    </row>
    <row r="354" spans="1:9" ht="15.75" customHeight="1" x14ac:dyDescent="0.25">
      <c r="A354" s="44">
        <v>11</v>
      </c>
      <c r="B354" s="64">
        <v>2</v>
      </c>
      <c r="C354" s="35" t="s">
        <v>69</v>
      </c>
      <c r="D354" s="34">
        <v>17.399999999999999</v>
      </c>
      <c r="E354" s="56">
        <f t="shared" si="22"/>
        <v>5.5363636363636362</v>
      </c>
      <c r="F354" s="37">
        <f t="shared" si="24"/>
        <v>2.7681818181818182E-2</v>
      </c>
      <c r="G354" s="34">
        <f t="shared" si="23"/>
        <v>3.1428571428571428</v>
      </c>
      <c r="H354" s="57">
        <f t="shared" si="25"/>
        <v>2.408318181818182E-3</v>
      </c>
      <c r="I354" s="25" t="s">
        <v>39</v>
      </c>
    </row>
    <row r="355" spans="1:9" ht="15.75" customHeight="1" x14ac:dyDescent="0.25">
      <c r="A355" s="44">
        <v>11</v>
      </c>
      <c r="B355" s="64">
        <v>3</v>
      </c>
      <c r="C355" s="35" t="s">
        <v>69</v>
      </c>
      <c r="D355" s="34">
        <v>17</v>
      </c>
      <c r="E355" s="56">
        <f t="shared" si="22"/>
        <v>5.4090909090909092</v>
      </c>
      <c r="F355" s="37">
        <f t="shared" si="24"/>
        <v>2.7045454545454546E-2</v>
      </c>
      <c r="G355" s="34">
        <f t="shared" si="23"/>
        <v>3.1428571428571428</v>
      </c>
      <c r="H355" s="57">
        <f t="shared" si="25"/>
        <v>2.2988636363636366E-3</v>
      </c>
      <c r="I355" s="25" t="s">
        <v>39</v>
      </c>
    </row>
    <row r="356" spans="1:9" ht="15.75" customHeight="1" x14ac:dyDescent="0.25">
      <c r="A356" s="44">
        <v>11</v>
      </c>
      <c r="B356" s="64">
        <v>4</v>
      </c>
      <c r="C356" s="35" t="s">
        <v>69</v>
      </c>
      <c r="D356" s="34">
        <v>16</v>
      </c>
      <c r="E356" s="56">
        <f t="shared" ref="E356:E419" si="26">D356/G356</f>
        <v>5.0909090909090908</v>
      </c>
      <c r="F356" s="37">
        <f t="shared" si="24"/>
        <v>2.5454545454545455E-2</v>
      </c>
      <c r="G356" s="34">
        <f t="shared" ref="G356:G419" si="27">22/7</f>
        <v>3.1428571428571428</v>
      </c>
      <c r="H356" s="57">
        <f t="shared" si="25"/>
        <v>2.0363636363636365E-3</v>
      </c>
      <c r="I356" s="25" t="s">
        <v>39</v>
      </c>
    </row>
    <row r="357" spans="1:9" ht="15.75" customHeight="1" x14ac:dyDescent="0.25">
      <c r="A357" s="44">
        <v>11</v>
      </c>
      <c r="B357" s="64">
        <v>5</v>
      </c>
      <c r="C357" s="35" t="s">
        <v>69</v>
      </c>
      <c r="D357" s="34">
        <v>16</v>
      </c>
      <c r="E357" s="56">
        <f t="shared" si="26"/>
        <v>5.0909090909090908</v>
      </c>
      <c r="F357" s="37">
        <f t="shared" si="24"/>
        <v>2.5454545454545455E-2</v>
      </c>
      <c r="G357" s="34">
        <f t="shared" si="27"/>
        <v>3.1428571428571428</v>
      </c>
      <c r="H357" s="57">
        <f t="shared" si="25"/>
        <v>2.0363636363636365E-3</v>
      </c>
      <c r="I357" s="25" t="s">
        <v>39</v>
      </c>
    </row>
    <row r="358" spans="1:9" ht="15.75" customHeight="1" x14ac:dyDescent="0.25">
      <c r="A358" s="44">
        <v>11</v>
      </c>
      <c r="B358" s="64">
        <v>6</v>
      </c>
      <c r="C358" s="35" t="s">
        <v>69</v>
      </c>
      <c r="D358" s="34">
        <v>15.2</v>
      </c>
      <c r="E358" s="56">
        <f t="shared" si="26"/>
        <v>4.836363636363636</v>
      </c>
      <c r="F358" s="37">
        <f t="shared" si="24"/>
        <v>2.4181818181818179E-2</v>
      </c>
      <c r="G358" s="34">
        <f t="shared" si="27"/>
        <v>3.1428571428571428</v>
      </c>
      <c r="H358" s="57">
        <f t="shared" si="25"/>
        <v>1.8378181818181816E-3</v>
      </c>
      <c r="I358" s="25" t="s">
        <v>39</v>
      </c>
    </row>
    <row r="359" spans="1:9" ht="15.75" customHeight="1" x14ac:dyDescent="0.25">
      <c r="A359" s="44">
        <v>11</v>
      </c>
      <c r="B359" s="64">
        <v>7</v>
      </c>
      <c r="C359" s="35" t="s">
        <v>69</v>
      </c>
      <c r="D359" s="34">
        <v>15</v>
      </c>
      <c r="E359" s="56">
        <f t="shared" si="26"/>
        <v>4.7727272727272725</v>
      </c>
      <c r="F359" s="37">
        <f t="shared" si="24"/>
        <v>2.3863636363636361E-2</v>
      </c>
      <c r="G359" s="34">
        <f t="shared" si="27"/>
        <v>3.1428571428571428</v>
      </c>
      <c r="H359" s="57">
        <f t="shared" si="25"/>
        <v>1.7897727272727269E-3</v>
      </c>
      <c r="I359" s="25" t="s">
        <v>39</v>
      </c>
    </row>
    <row r="360" spans="1:9" ht="15.75" customHeight="1" x14ac:dyDescent="0.25">
      <c r="A360" s="44">
        <v>11</v>
      </c>
      <c r="B360" s="64">
        <v>8</v>
      </c>
      <c r="C360" s="35" t="s">
        <v>69</v>
      </c>
      <c r="D360" s="34">
        <v>15.5</v>
      </c>
      <c r="E360" s="56">
        <f t="shared" si="26"/>
        <v>4.9318181818181817</v>
      </c>
      <c r="F360" s="37">
        <f t="shared" si="24"/>
        <v>2.4659090909090908E-2</v>
      </c>
      <c r="G360" s="34">
        <f t="shared" si="27"/>
        <v>3.1428571428571428</v>
      </c>
      <c r="H360" s="57">
        <f t="shared" si="25"/>
        <v>1.9110795454545452E-3</v>
      </c>
      <c r="I360" s="25" t="s">
        <v>39</v>
      </c>
    </row>
    <row r="361" spans="1:9" ht="15.75" customHeight="1" x14ac:dyDescent="0.25">
      <c r="A361" s="44">
        <v>11</v>
      </c>
      <c r="B361" s="64">
        <v>9</v>
      </c>
      <c r="C361" s="35" t="s">
        <v>69</v>
      </c>
      <c r="D361" s="34">
        <v>18</v>
      </c>
      <c r="E361" s="56">
        <f t="shared" si="26"/>
        <v>5.7272727272727275</v>
      </c>
      <c r="F361" s="37">
        <f t="shared" si="24"/>
        <v>2.8636363636363637E-2</v>
      </c>
      <c r="G361" s="34">
        <f t="shared" si="27"/>
        <v>3.1428571428571428</v>
      </c>
      <c r="H361" s="57">
        <f t="shared" si="25"/>
        <v>2.5772727272727275E-3</v>
      </c>
      <c r="I361" s="25" t="s">
        <v>39</v>
      </c>
    </row>
    <row r="362" spans="1:9" ht="15.75" customHeight="1" x14ac:dyDescent="0.25">
      <c r="A362" s="44">
        <v>11</v>
      </c>
      <c r="B362" s="64">
        <v>10</v>
      </c>
      <c r="C362" s="35" t="s">
        <v>69</v>
      </c>
      <c r="D362" s="34">
        <v>18</v>
      </c>
      <c r="E362" s="56">
        <f t="shared" si="26"/>
        <v>5.7272727272727275</v>
      </c>
      <c r="F362" s="37">
        <f t="shared" si="24"/>
        <v>2.8636363636363637E-2</v>
      </c>
      <c r="G362" s="34">
        <f t="shared" si="27"/>
        <v>3.1428571428571428</v>
      </c>
      <c r="H362" s="57">
        <f t="shared" si="25"/>
        <v>2.5772727272727275E-3</v>
      </c>
      <c r="I362" s="25" t="s">
        <v>39</v>
      </c>
    </row>
    <row r="363" spans="1:9" ht="15.75" customHeight="1" x14ac:dyDescent="0.25">
      <c r="A363" s="44">
        <v>11</v>
      </c>
      <c r="B363" s="64">
        <v>11</v>
      </c>
      <c r="C363" s="35" t="s">
        <v>69</v>
      </c>
      <c r="D363" s="34">
        <v>20</v>
      </c>
      <c r="E363" s="56">
        <f t="shared" si="26"/>
        <v>6.3636363636363642</v>
      </c>
      <c r="F363" s="37">
        <f t="shared" si="24"/>
        <v>3.1818181818181822E-2</v>
      </c>
      <c r="G363" s="34">
        <f t="shared" si="27"/>
        <v>3.1428571428571428</v>
      </c>
      <c r="H363" s="57">
        <f t="shared" si="25"/>
        <v>3.1818181818181824E-3</v>
      </c>
      <c r="I363" s="25" t="s">
        <v>39</v>
      </c>
    </row>
    <row r="364" spans="1:9" ht="15.75" customHeight="1" x14ac:dyDescent="0.25">
      <c r="A364" s="44">
        <v>11</v>
      </c>
      <c r="B364" s="64">
        <v>12</v>
      </c>
      <c r="C364" s="35" t="s">
        <v>69</v>
      </c>
      <c r="D364" s="34">
        <v>18</v>
      </c>
      <c r="E364" s="56">
        <f t="shared" si="26"/>
        <v>5.7272727272727275</v>
      </c>
      <c r="F364" s="37">
        <f t="shared" si="24"/>
        <v>2.8636363636363637E-2</v>
      </c>
      <c r="G364" s="34">
        <f t="shared" si="27"/>
        <v>3.1428571428571428</v>
      </c>
      <c r="H364" s="57">
        <f t="shared" si="25"/>
        <v>2.5772727272727275E-3</v>
      </c>
      <c r="I364" s="25" t="s">
        <v>39</v>
      </c>
    </row>
    <row r="365" spans="1:9" ht="15.75" customHeight="1" x14ac:dyDescent="0.25">
      <c r="A365" s="44">
        <v>11</v>
      </c>
      <c r="B365" s="64">
        <v>13</v>
      </c>
      <c r="C365" s="35" t="s">
        <v>69</v>
      </c>
      <c r="D365" s="34">
        <v>20</v>
      </c>
      <c r="E365" s="56">
        <f t="shared" si="26"/>
        <v>6.3636363636363642</v>
      </c>
      <c r="F365" s="37">
        <f t="shared" si="24"/>
        <v>3.1818181818181822E-2</v>
      </c>
      <c r="G365" s="34">
        <f t="shared" si="27"/>
        <v>3.1428571428571428</v>
      </c>
      <c r="H365" s="57">
        <f t="shared" si="25"/>
        <v>3.1818181818181824E-3</v>
      </c>
      <c r="I365" s="25" t="s">
        <v>39</v>
      </c>
    </row>
    <row r="366" spans="1:9" ht="15.75" customHeight="1" x14ac:dyDescent="0.25">
      <c r="A366" s="44">
        <v>11</v>
      </c>
      <c r="B366" s="64">
        <v>14</v>
      </c>
      <c r="C366" s="35" t="s">
        <v>69</v>
      </c>
      <c r="D366" s="34">
        <v>16.2</v>
      </c>
      <c r="E366" s="56">
        <f t="shared" si="26"/>
        <v>5.1545454545454543</v>
      </c>
      <c r="F366" s="37">
        <f t="shared" si="24"/>
        <v>2.577272727272727E-2</v>
      </c>
      <c r="G366" s="34">
        <f t="shared" si="27"/>
        <v>3.1428571428571428</v>
      </c>
      <c r="H366" s="57">
        <f t="shared" si="25"/>
        <v>2.0875909090909083E-3</v>
      </c>
      <c r="I366" s="25" t="s">
        <v>39</v>
      </c>
    </row>
    <row r="367" spans="1:9" ht="15.75" customHeight="1" x14ac:dyDescent="0.25">
      <c r="A367" s="44">
        <v>11</v>
      </c>
      <c r="B367" s="64">
        <v>15</v>
      </c>
      <c r="C367" s="35" t="s">
        <v>69</v>
      </c>
      <c r="D367" s="34">
        <v>15</v>
      </c>
      <c r="E367" s="56">
        <f t="shared" si="26"/>
        <v>4.7727272727272725</v>
      </c>
      <c r="F367" s="37">
        <f t="shared" si="24"/>
        <v>2.3863636363636361E-2</v>
      </c>
      <c r="G367" s="34">
        <f t="shared" si="27"/>
        <v>3.1428571428571428</v>
      </c>
      <c r="H367" s="57">
        <f t="shared" si="25"/>
        <v>1.7897727272727269E-3</v>
      </c>
      <c r="I367" s="25" t="s">
        <v>39</v>
      </c>
    </row>
    <row r="368" spans="1:9" ht="15.75" customHeight="1" x14ac:dyDescent="0.25">
      <c r="A368" s="44">
        <v>11</v>
      </c>
      <c r="B368" s="64">
        <v>16</v>
      </c>
      <c r="C368" s="35" t="s">
        <v>69</v>
      </c>
      <c r="D368" s="34">
        <v>16.399999999999999</v>
      </c>
      <c r="E368" s="56">
        <f t="shared" si="26"/>
        <v>5.2181818181818178</v>
      </c>
      <c r="F368" s="37">
        <f t="shared" si="24"/>
        <v>2.6090909090909088E-2</v>
      </c>
      <c r="G368" s="34">
        <f t="shared" si="27"/>
        <v>3.1428571428571428</v>
      </c>
      <c r="H368" s="57">
        <f t="shared" si="25"/>
        <v>2.1394545454545451E-3</v>
      </c>
      <c r="I368" s="25" t="s">
        <v>39</v>
      </c>
    </row>
    <row r="369" spans="1:9" ht="15.75" customHeight="1" x14ac:dyDescent="0.25">
      <c r="A369" s="44">
        <v>11</v>
      </c>
      <c r="B369" s="64">
        <v>17</v>
      </c>
      <c r="C369" s="35" t="s">
        <v>69</v>
      </c>
      <c r="D369" s="34">
        <v>16.5</v>
      </c>
      <c r="E369" s="56">
        <f t="shared" si="26"/>
        <v>5.25</v>
      </c>
      <c r="F369" s="37">
        <f t="shared" ref="F369:F432" si="28">E369/200</f>
        <v>2.6249999999999999E-2</v>
      </c>
      <c r="G369" s="34">
        <f t="shared" si="27"/>
        <v>3.1428571428571428</v>
      </c>
      <c r="H369" s="57">
        <f t="shared" ref="H369:H432" si="29">G369*F369^2</f>
        <v>2.1656249999999996E-3</v>
      </c>
      <c r="I369" s="25" t="s">
        <v>39</v>
      </c>
    </row>
    <row r="370" spans="1:9" ht="15.75" customHeight="1" x14ac:dyDescent="0.25">
      <c r="A370" s="44">
        <v>11</v>
      </c>
      <c r="B370" s="64">
        <v>18</v>
      </c>
      <c r="C370" s="35" t="s">
        <v>69</v>
      </c>
      <c r="D370" s="34">
        <v>15</v>
      </c>
      <c r="E370" s="56">
        <f t="shared" si="26"/>
        <v>4.7727272727272725</v>
      </c>
      <c r="F370" s="37">
        <f t="shared" si="28"/>
        <v>2.3863636363636361E-2</v>
      </c>
      <c r="G370" s="34">
        <f t="shared" si="27"/>
        <v>3.1428571428571428</v>
      </c>
      <c r="H370" s="57">
        <f t="shared" si="29"/>
        <v>1.7897727272727269E-3</v>
      </c>
      <c r="I370" s="25" t="s">
        <v>39</v>
      </c>
    </row>
    <row r="371" spans="1:9" ht="15.75" customHeight="1" x14ac:dyDescent="0.25">
      <c r="A371" s="44">
        <v>11</v>
      </c>
      <c r="B371" s="64">
        <v>19</v>
      </c>
      <c r="C371" s="35" t="s">
        <v>69</v>
      </c>
      <c r="D371" s="34">
        <v>17.399999999999999</v>
      </c>
      <c r="E371" s="56">
        <f t="shared" si="26"/>
        <v>5.5363636363636362</v>
      </c>
      <c r="F371" s="37">
        <f t="shared" si="28"/>
        <v>2.7681818181818182E-2</v>
      </c>
      <c r="G371" s="34">
        <f t="shared" si="27"/>
        <v>3.1428571428571428</v>
      </c>
      <c r="H371" s="57">
        <f t="shared" si="29"/>
        <v>2.408318181818182E-3</v>
      </c>
      <c r="I371" s="25" t="s">
        <v>39</v>
      </c>
    </row>
    <row r="372" spans="1:9" ht="15.75" customHeight="1" x14ac:dyDescent="0.25">
      <c r="A372" s="44">
        <v>11</v>
      </c>
      <c r="B372" s="64">
        <v>20</v>
      </c>
      <c r="C372" s="35" t="s">
        <v>69</v>
      </c>
      <c r="D372" s="34">
        <v>21</v>
      </c>
      <c r="E372" s="56">
        <f t="shared" si="26"/>
        <v>6.6818181818181817</v>
      </c>
      <c r="F372" s="37">
        <f t="shared" si="28"/>
        <v>3.3409090909090909E-2</v>
      </c>
      <c r="G372" s="34">
        <f t="shared" si="27"/>
        <v>3.1428571428571428</v>
      </c>
      <c r="H372" s="57">
        <f t="shared" si="29"/>
        <v>3.5079545454545454E-3</v>
      </c>
      <c r="I372" s="25" t="s">
        <v>39</v>
      </c>
    </row>
    <row r="373" spans="1:9" ht="15.75" customHeight="1" x14ac:dyDescent="0.25">
      <c r="A373" s="44">
        <v>11</v>
      </c>
      <c r="B373" s="64">
        <v>21</v>
      </c>
      <c r="C373" s="35" t="s">
        <v>69</v>
      </c>
      <c r="D373" s="34">
        <v>25</v>
      </c>
      <c r="E373" s="56">
        <f t="shared" si="26"/>
        <v>7.954545454545455</v>
      </c>
      <c r="F373" s="37">
        <f t="shared" si="28"/>
        <v>3.9772727272727272E-2</v>
      </c>
      <c r="G373" s="34">
        <f t="shared" si="27"/>
        <v>3.1428571428571428</v>
      </c>
      <c r="H373" s="57">
        <f t="shared" si="29"/>
        <v>4.971590909090909E-3</v>
      </c>
      <c r="I373" s="25" t="s">
        <v>39</v>
      </c>
    </row>
    <row r="374" spans="1:9" ht="15.75" customHeight="1" x14ac:dyDescent="0.25">
      <c r="A374" s="44">
        <v>11</v>
      </c>
      <c r="B374" s="64">
        <v>22</v>
      </c>
      <c r="C374" s="35" t="s">
        <v>69</v>
      </c>
      <c r="D374" s="34">
        <v>20</v>
      </c>
      <c r="E374" s="56">
        <f t="shared" si="26"/>
        <v>6.3636363636363642</v>
      </c>
      <c r="F374" s="37">
        <f t="shared" si="28"/>
        <v>3.1818181818181822E-2</v>
      </c>
      <c r="G374" s="34">
        <f t="shared" si="27"/>
        <v>3.1428571428571428</v>
      </c>
      <c r="H374" s="57">
        <f t="shared" si="29"/>
        <v>3.1818181818181824E-3</v>
      </c>
      <c r="I374" s="25" t="s">
        <v>39</v>
      </c>
    </row>
    <row r="375" spans="1:9" ht="15.75" customHeight="1" x14ac:dyDescent="0.25">
      <c r="A375" s="44">
        <v>11</v>
      </c>
      <c r="B375" s="64">
        <v>23</v>
      </c>
      <c r="C375" s="35" t="s">
        <v>69</v>
      </c>
      <c r="D375" s="34">
        <v>15.5</v>
      </c>
      <c r="E375" s="56">
        <f t="shared" si="26"/>
        <v>4.9318181818181817</v>
      </c>
      <c r="F375" s="37">
        <f t="shared" si="28"/>
        <v>2.4659090909090908E-2</v>
      </c>
      <c r="G375" s="34">
        <f t="shared" si="27"/>
        <v>3.1428571428571428</v>
      </c>
      <c r="H375" s="57">
        <f t="shared" si="29"/>
        <v>1.9110795454545452E-3</v>
      </c>
      <c r="I375" s="25" t="s">
        <v>39</v>
      </c>
    </row>
    <row r="376" spans="1:9" ht="15.75" customHeight="1" x14ac:dyDescent="0.25">
      <c r="A376" s="44">
        <v>11</v>
      </c>
      <c r="B376" s="64">
        <v>24</v>
      </c>
      <c r="C376" s="35" t="s">
        <v>69</v>
      </c>
      <c r="D376" s="34">
        <v>18.5</v>
      </c>
      <c r="E376" s="56">
        <f t="shared" si="26"/>
        <v>5.8863636363636367</v>
      </c>
      <c r="F376" s="37">
        <f t="shared" si="28"/>
        <v>2.9431818181818184E-2</v>
      </c>
      <c r="G376" s="34">
        <f t="shared" si="27"/>
        <v>3.1428571428571428</v>
      </c>
      <c r="H376" s="57">
        <f t="shared" si="29"/>
        <v>2.7224431818181822E-3</v>
      </c>
      <c r="I376" s="25" t="s">
        <v>39</v>
      </c>
    </row>
    <row r="377" spans="1:9" ht="15.75" customHeight="1" x14ac:dyDescent="0.25">
      <c r="A377" s="44">
        <v>11</v>
      </c>
      <c r="B377" s="64">
        <v>25</v>
      </c>
      <c r="C377" s="35" t="s">
        <v>69</v>
      </c>
      <c r="D377" s="34">
        <v>17.600000000000001</v>
      </c>
      <c r="E377" s="56">
        <f t="shared" si="26"/>
        <v>5.6000000000000005</v>
      </c>
      <c r="F377" s="37">
        <f t="shared" si="28"/>
        <v>2.8000000000000004E-2</v>
      </c>
      <c r="G377" s="34">
        <f t="shared" si="27"/>
        <v>3.1428571428571428</v>
      </c>
      <c r="H377" s="57">
        <f t="shared" si="29"/>
        <v>2.4640000000000005E-3</v>
      </c>
      <c r="I377" s="25" t="s">
        <v>39</v>
      </c>
    </row>
    <row r="378" spans="1:9" ht="15.75" customHeight="1" x14ac:dyDescent="0.25">
      <c r="A378" s="44">
        <v>11</v>
      </c>
      <c r="B378" s="64">
        <v>26</v>
      </c>
      <c r="C378" s="35" t="s">
        <v>69</v>
      </c>
      <c r="D378" s="34">
        <v>18.100000000000001</v>
      </c>
      <c r="E378" s="56">
        <f t="shared" si="26"/>
        <v>5.7590909090909097</v>
      </c>
      <c r="F378" s="37">
        <f t="shared" si="28"/>
        <v>2.8795454545454548E-2</v>
      </c>
      <c r="G378" s="34">
        <f t="shared" si="27"/>
        <v>3.1428571428571428</v>
      </c>
      <c r="H378" s="57">
        <f t="shared" si="29"/>
        <v>2.6059886363636368E-3</v>
      </c>
      <c r="I378" s="25" t="s">
        <v>39</v>
      </c>
    </row>
    <row r="379" spans="1:9" ht="15.75" customHeight="1" x14ac:dyDescent="0.25">
      <c r="A379" s="44">
        <v>11</v>
      </c>
      <c r="B379" s="64">
        <v>27</v>
      </c>
      <c r="C379" s="35" t="s">
        <v>69</v>
      </c>
      <c r="D379" s="34">
        <v>21.4</v>
      </c>
      <c r="E379" s="56">
        <f t="shared" si="26"/>
        <v>6.8090909090909086</v>
      </c>
      <c r="F379" s="37">
        <f t="shared" si="28"/>
        <v>3.4045454545454545E-2</v>
      </c>
      <c r="G379" s="34">
        <f t="shared" si="27"/>
        <v>3.1428571428571428</v>
      </c>
      <c r="H379" s="57">
        <f t="shared" si="29"/>
        <v>3.6428636363636368E-3</v>
      </c>
      <c r="I379" s="25" t="s">
        <v>39</v>
      </c>
    </row>
    <row r="380" spans="1:9" ht="15.75" customHeight="1" x14ac:dyDescent="0.25">
      <c r="A380" s="44">
        <v>11</v>
      </c>
      <c r="B380" s="64">
        <v>28</v>
      </c>
      <c r="C380" s="35" t="s">
        <v>69</v>
      </c>
      <c r="D380" s="34">
        <v>19</v>
      </c>
      <c r="E380" s="56">
        <f t="shared" si="26"/>
        <v>6.0454545454545459</v>
      </c>
      <c r="F380" s="37">
        <f t="shared" si="28"/>
        <v>3.0227272727272728E-2</v>
      </c>
      <c r="G380" s="34">
        <f t="shared" si="27"/>
        <v>3.1428571428571428</v>
      </c>
      <c r="H380" s="57">
        <f t="shared" si="29"/>
        <v>2.8715909090909091E-3</v>
      </c>
      <c r="I380" s="25" t="s">
        <v>39</v>
      </c>
    </row>
    <row r="381" spans="1:9" ht="15.75" customHeight="1" x14ac:dyDescent="0.25">
      <c r="A381" s="44">
        <v>11</v>
      </c>
      <c r="B381" s="64">
        <v>29</v>
      </c>
      <c r="C381" s="35" t="s">
        <v>69</v>
      </c>
      <c r="D381" s="34">
        <v>18.7</v>
      </c>
      <c r="E381" s="56">
        <f t="shared" si="26"/>
        <v>5.95</v>
      </c>
      <c r="F381" s="37">
        <f t="shared" si="28"/>
        <v>2.9750000000000002E-2</v>
      </c>
      <c r="G381" s="34">
        <f t="shared" si="27"/>
        <v>3.1428571428571428</v>
      </c>
      <c r="H381" s="57">
        <f t="shared" si="29"/>
        <v>2.7816250000000002E-3</v>
      </c>
      <c r="I381" s="25" t="s">
        <v>39</v>
      </c>
    </row>
    <row r="382" spans="1:9" ht="15.75" customHeight="1" x14ac:dyDescent="0.25">
      <c r="A382" s="44">
        <v>11</v>
      </c>
      <c r="B382" s="64">
        <v>30</v>
      </c>
      <c r="C382" s="35" t="s">
        <v>69</v>
      </c>
      <c r="D382" s="34">
        <v>19.899999999999999</v>
      </c>
      <c r="E382" s="56">
        <f t="shared" si="26"/>
        <v>6.3318181818181811</v>
      </c>
      <c r="F382" s="37">
        <f t="shared" si="28"/>
        <v>3.1659090909090908E-2</v>
      </c>
      <c r="G382" s="34">
        <f t="shared" si="27"/>
        <v>3.1428571428571428</v>
      </c>
      <c r="H382" s="57">
        <f t="shared" si="29"/>
        <v>3.1500795454545453E-3</v>
      </c>
      <c r="I382" s="25" t="s">
        <v>39</v>
      </c>
    </row>
    <row r="383" spans="1:9" ht="15.75" customHeight="1" x14ac:dyDescent="0.25">
      <c r="A383" s="44">
        <v>11</v>
      </c>
      <c r="B383" s="64">
        <v>31</v>
      </c>
      <c r="C383" s="35" t="s">
        <v>69</v>
      </c>
      <c r="D383" s="34">
        <v>20</v>
      </c>
      <c r="E383" s="56">
        <f t="shared" si="26"/>
        <v>6.3636363636363642</v>
      </c>
      <c r="F383" s="37">
        <f t="shared" si="28"/>
        <v>3.1818181818181822E-2</v>
      </c>
      <c r="G383" s="34">
        <f t="shared" si="27"/>
        <v>3.1428571428571428</v>
      </c>
      <c r="H383" s="57">
        <f t="shared" si="29"/>
        <v>3.1818181818181824E-3</v>
      </c>
      <c r="I383" s="25" t="s">
        <v>39</v>
      </c>
    </row>
    <row r="384" spans="1:9" ht="15.75" customHeight="1" x14ac:dyDescent="0.25">
      <c r="A384" s="44">
        <v>11</v>
      </c>
      <c r="B384" s="64">
        <v>32</v>
      </c>
      <c r="C384" s="35" t="s">
        <v>69</v>
      </c>
      <c r="D384" s="34">
        <v>16</v>
      </c>
      <c r="E384" s="56">
        <f t="shared" si="26"/>
        <v>5.0909090909090908</v>
      </c>
      <c r="F384" s="37">
        <f t="shared" si="28"/>
        <v>2.5454545454545455E-2</v>
      </c>
      <c r="G384" s="34">
        <f t="shared" si="27"/>
        <v>3.1428571428571428</v>
      </c>
      <c r="H384" s="57">
        <f t="shared" si="29"/>
        <v>2.0363636363636365E-3</v>
      </c>
      <c r="I384" s="25" t="s">
        <v>39</v>
      </c>
    </row>
    <row r="385" spans="1:9" ht="15.75" customHeight="1" x14ac:dyDescent="0.25">
      <c r="A385" s="44">
        <v>11</v>
      </c>
      <c r="B385" s="64">
        <v>33</v>
      </c>
      <c r="C385" s="35" t="s">
        <v>69</v>
      </c>
      <c r="D385" s="34">
        <v>19.399999999999999</v>
      </c>
      <c r="E385" s="56">
        <f t="shared" si="26"/>
        <v>6.1727272727272728</v>
      </c>
      <c r="F385" s="37">
        <f t="shared" si="28"/>
        <v>3.0863636363636364E-2</v>
      </c>
      <c r="G385" s="34">
        <f t="shared" si="27"/>
        <v>3.1428571428571428</v>
      </c>
      <c r="H385" s="57">
        <f t="shared" si="29"/>
        <v>2.9937727272727273E-3</v>
      </c>
      <c r="I385" s="25" t="s">
        <v>39</v>
      </c>
    </row>
    <row r="386" spans="1:9" ht="15.75" customHeight="1" x14ac:dyDescent="0.25">
      <c r="A386" s="44">
        <v>11</v>
      </c>
      <c r="B386" s="64">
        <v>34</v>
      </c>
      <c r="C386" s="35" t="s">
        <v>69</v>
      </c>
      <c r="D386" s="34">
        <v>17</v>
      </c>
      <c r="E386" s="56">
        <f t="shared" si="26"/>
        <v>5.4090909090909092</v>
      </c>
      <c r="F386" s="37">
        <f t="shared" si="28"/>
        <v>2.7045454545454546E-2</v>
      </c>
      <c r="G386" s="34">
        <f t="shared" si="27"/>
        <v>3.1428571428571428</v>
      </c>
      <c r="H386" s="57">
        <f t="shared" si="29"/>
        <v>2.2988636363636366E-3</v>
      </c>
      <c r="I386" s="25" t="s">
        <v>39</v>
      </c>
    </row>
    <row r="387" spans="1:9" ht="15.75" customHeight="1" x14ac:dyDescent="0.25">
      <c r="A387" s="44">
        <v>11</v>
      </c>
      <c r="B387" s="64">
        <v>35</v>
      </c>
      <c r="C387" s="35" t="s">
        <v>69</v>
      </c>
      <c r="D387" s="34">
        <v>18</v>
      </c>
      <c r="E387" s="56">
        <f t="shared" si="26"/>
        <v>5.7272727272727275</v>
      </c>
      <c r="F387" s="37">
        <f t="shared" si="28"/>
        <v>2.8636363636363637E-2</v>
      </c>
      <c r="G387" s="34">
        <f t="shared" si="27"/>
        <v>3.1428571428571428</v>
      </c>
      <c r="H387" s="57">
        <f t="shared" si="29"/>
        <v>2.5772727272727275E-3</v>
      </c>
      <c r="I387" s="25" t="s">
        <v>39</v>
      </c>
    </row>
    <row r="388" spans="1:9" ht="15.75" customHeight="1" x14ac:dyDescent="0.25">
      <c r="A388" s="44">
        <v>11</v>
      </c>
      <c r="B388" s="64">
        <v>36</v>
      </c>
      <c r="C388" s="35" t="s">
        <v>69</v>
      </c>
      <c r="D388" s="34">
        <v>15.6</v>
      </c>
      <c r="E388" s="56">
        <f t="shared" si="26"/>
        <v>4.9636363636363638</v>
      </c>
      <c r="F388" s="37">
        <f t="shared" si="28"/>
        <v>2.4818181818181819E-2</v>
      </c>
      <c r="G388" s="34">
        <f t="shared" si="27"/>
        <v>3.1428571428571428</v>
      </c>
      <c r="H388" s="57">
        <f t="shared" si="29"/>
        <v>1.935818181818182E-3</v>
      </c>
      <c r="I388" s="25" t="s">
        <v>39</v>
      </c>
    </row>
    <row r="389" spans="1:9" ht="15.75" customHeight="1" x14ac:dyDescent="0.25">
      <c r="A389" s="44">
        <v>11</v>
      </c>
      <c r="B389" s="64">
        <v>37</v>
      </c>
      <c r="C389" s="35" t="s">
        <v>69</v>
      </c>
      <c r="D389" s="34">
        <v>20</v>
      </c>
      <c r="E389" s="56">
        <f t="shared" si="26"/>
        <v>6.3636363636363642</v>
      </c>
      <c r="F389" s="37">
        <f t="shared" si="28"/>
        <v>3.1818181818181822E-2</v>
      </c>
      <c r="G389" s="34">
        <f t="shared" si="27"/>
        <v>3.1428571428571428</v>
      </c>
      <c r="H389" s="57">
        <f t="shared" si="29"/>
        <v>3.1818181818181824E-3</v>
      </c>
      <c r="I389" s="25" t="s">
        <v>39</v>
      </c>
    </row>
    <row r="390" spans="1:9" ht="15.75" customHeight="1" x14ac:dyDescent="0.25">
      <c r="A390" s="44">
        <v>11</v>
      </c>
      <c r="B390" s="64">
        <v>38</v>
      </c>
      <c r="C390" s="35" t="s">
        <v>69</v>
      </c>
      <c r="D390" s="34">
        <v>17</v>
      </c>
      <c r="E390" s="56">
        <f t="shared" si="26"/>
        <v>5.4090909090909092</v>
      </c>
      <c r="F390" s="37">
        <f t="shared" si="28"/>
        <v>2.7045454545454546E-2</v>
      </c>
      <c r="G390" s="34">
        <f t="shared" si="27"/>
        <v>3.1428571428571428</v>
      </c>
      <c r="H390" s="57">
        <f t="shared" si="29"/>
        <v>2.2988636363636366E-3</v>
      </c>
      <c r="I390" s="25" t="s">
        <v>39</v>
      </c>
    </row>
    <row r="391" spans="1:9" ht="15.75" customHeight="1" x14ac:dyDescent="0.25">
      <c r="A391" s="44">
        <v>11</v>
      </c>
      <c r="B391" s="64">
        <v>39</v>
      </c>
      <c r="C391" s="35" t="s">
        <v>69</v>
      </c>
      <c r="D391" s="34">
        <v>17</v>
      </c>
      <c r="E391" s="56">
        <f t="shared" si="26"/>
        <v>5.4090909090909092</v>
      </c>
      <c r="F391" s="37">
        <f t="shared" si="28"/>
        <v>2.7045454545454546E-2</v>
      </c>
      <c r="G391" s="34">
        <f t="shared" si="27"/>
        <v>3.1428571428571428</v>
      </c>
      <c r="H391" s="57">
        <f t="shared" si="29"/>
        <v>2.2988636363636366E-3</v>
      </c>
      <c r="I391" s="25" t="s">
        <v>39</v>
      </c>
    </row>
    <row r="392" spans="1:9" ht="15.75" customHeight="1" x14ac:dyDescent="0.25">
      <c r="A392" s="44">
        <v>11</v>
      </c>
      <c r="B392" s="64">
        <v>40</v>
      </c>
      <c r="C392" s="35" t="s">
        <v>69</v>
      </c>
      <c r="D392" s="34">
        <v>15</v>
      </c>
      <c r="E392" s="56">
        <f t="shared" si="26"/>
        <v>4.7727272727272725</v>
      </c>
      <c r="F392" s="37">
        <f t="shared" si="28"/>
        <v>2.3863636363636361E-2</v>
      </c>
      <c r="G392" s="34">
        <f t="shared" si="27"/>
        <v>3.1428571428571428</v>
      </c>
      <c r="H392" s="57">
        <f t="shared" si="29"/>
        <v>1.7897727272727269E-3</v>
      </c>
      <c r="I392" s="25" t="s">
        <v>39</v>
      </c>
    </row>
    <row r="393" spans="1:9" ht="15.75" customHeight="1" x14ac:dyDescent="0.25">
      <c r="A393" s="44">
        <v>11</v>
      </c>
      <c r="B393" s="64">
        <v>41</v>
      </c>
      <c r="C393" s="35" t="s">
        <v>69</v>
      </c>
      <c r="D393" s="34">
        <v>16.8</v>
      </c>
      <c r="E393" s="56">
        <f t="shared" si="26"/>
        <v>5.3454545454545457</v>
      </c>
      <c r="F393" s="37">
        <f t="shared" si="28"/>
        <v>2.6727272727272728E-2</v>
      </c>
      <c r="G393" s="34">
        <f t="shared" si="27"/>
        <v>3.1428571428571428</v>
      </c>
      <c r="H393" s="57">
        <f t="shared" si="29"/>
        <v>2.2450909090909093E-3</v>
      </c>
      <c r="I393" s="25" t="s">
        <v>39</v>
      </c>
    </row>
    <row r="394" spans="1:9" ht="15.75" customHeight="1" x14ac:dyDescent="0.25">
      <c r="A394" s="44">
        <v>11</v>
      </c>
      <c r="B394" s="64">
        <v>42</v>
      </c>
      <c r="C394" s="35" t="s">
        <v>69</v>
      </c>
      <c r="D394" s="34">
        <v>15.2</v>
      </c>
      <c r="E394" s="56">
        <f t="shared" si="26"/>
        <v>4.836363636363636</v>
      </c>
      <c r="F394" s="37">
        <f t="shared" si="28"/>
        <v>2.4181818181818179E-2</v>
      </c>
      <c r="G394" s="34">
        <f t="shared" si="27"/>
        <v>3.1428571428571428</v>
      </c>
      <c r="H394" s="57">
        <f t="shared" si="29"/>
        <v>1.8378181818181816E-3</v>
      </c>
      <c r="I394" s="25" t="s">
        <v>39</v>
      </c>
    </row>
    <row r="395" spans="1:9" ht="15.75" customHeight="1" x14ac:dyDescent="0.25">
      <c r="A395" s="44">
        <v>12</v>
      </c>
      <c r="B395" s="64">
        <v>1</v>
      </c>
      <c r="C395" s="35" t="s">
        <v>69</v>
      </c>
      <c r="D395" s="34">
        <v>17</v>
      </c>
      <c r="E395" s="56">
        <f t="shared" si="26"/>
        <v>5.4090909090909092</v>
      </c>
      <c r="F395" s="37">
        <f t="shared" si="28"/>
        <v>2.7045454545454546E-2</v>
      </c>
      <c r="G395" s="34">
        <f t="shared" si="27"/>
        <v>3.1428571428571428</v>
      </c>
      <c r="H395" s="57">
        <f t="shared" si="29"/>
        <v>2.2988636363636366E-3</v>
      </c>
      <c r="I395" s="25" t="s">
        <v>39</v>
      </c>
    </row>
    <row r="396" spans="1:9" ht="15.75" customHeight="1" x14ac:dyDescent="0.25">
      <c r="A396" s="44">
        <v>12</v>
      </c>
      <c r="B396" s="64">
        <v>2</v>
      </c>
      <c r="C396" s="35" t="s">
        <v>69</v>
      </c>
      <c r="D396" s="34">
        <v>16</v>
      </c>
      <c r="E396" s="56">
        <f t="shared" si="26"/>
        <v>5.0909090909090908</v>
      </c>
      <c r="F396" s="37">
        <f t="shared" si="28"/>
        <v>2.5454545454545455E-2</v>
      </c>
      <c r="G396" s="34">
        <f t="shared" si="27"/>
        <v>3.1428571428571428</v>
      </c>
      <c r="H396" s="57">
        <f t="shared" si="29"/>
        <v>2.0363636363636365E-3</v>
      </c>
      <c r="I396" s="25" t="s">
        <v>39</v>
      </c>
    </row>
    <row r="397" spans="1:9" ht="15.75" customHeight="1" x14ac:dyDescent="0.25">
      <c r="A397" s="44">
        <v>12</v>
      </c>
      <c r="B397" s="64">
        <v>3</v>
      </c>
      <c r="C397" s="35" t="s">
        <v>69</v>
      </c>
      <c r="D397" s="34">
        <v>17</v>
      </c>
      <c r="E397" s="56">
        <f t="shared" si="26"/>
        <v>5.4090909090909092</v>
      </c>
      <c r="F397" s="37">
        <f t="shared" si="28"/>
        <v>2.7045454545454546E-2</v>
      </c>
      <c r="G397" s="34">
        <f t="shared" si="27"/>
        <v>3.1428571428571428</v>
      </c>
      <c r="H397" s="57">
        <f t="shared" si="29"/>
        <v>2.2988636363636366E-3</v>
      </c>
      <c r="I397" s="25" t="s">
        <v>39</v>
      </c>
    </row>
    <row r="398" spans="1:9" ht="15.75" customHeight="1" x14ac:dyDescent="0.25">
      <c r="A398" s="44">
        <v>12</v>
      </c>
      <c r="B398" s="64">
        <v>4</v>
      </c>
      <c r="C398" s="35" t="s">
        <v>69</v>
      </c>
      <c r="D398" s="34">
        <v>19.600000000000001</v>
      </c>
      <c r="E398" s="56">
        <f t="shared" si="26"/>
        <v>6.2363636363636372</v>
      </c>
      <c r="F398" s="37">
        <f t="shared" si="28"/>
        <v>3.1181818181818186E-2</v>
      </c>
      <c r="G398" s="34">
        <f t="shared" si="27"/>
        <v>3.1428571428571428</v>
      </c>
      <c r="H398" s="57">
        <f t="shared" si="29"/>
        <v>3.0558181818181825E-3</v>
      </c>
      <c r="I398" s="25" t="s">
        <v>39</v>
      </c>
    </row>
    <row r="399" spans="1:9" ht="15.75" customHeight="1" x14ac:dyDescent="0.25">
      <c r="A399" s="44">
        <v>12</v>
      </c>
      <c r="B399" s="64">
        <v>5</v>
      </c>
      <c r="C399" s="35" t="s">
        <v>69</v>
      </c>
      <c r="D399" s="34">
        <v>26.2</v>
      </c>
      <c r="E399" s="56">
        <f t="shared" si="26"/>
        <v>8.336363636363636</v>
      </c>
      <c r="F399" s="37">
        <f t="shared" si="28"/>
        <v>4.1681818181818181E-2</v>
      </c>
      <c r="G399" s="34">
        <f t="shared" si="27"/>
        <v>3.1428571428571428</v>
      </c>
      <c r="H399" s="57">
        <f t="shared" si="29"/>
        <v>5.4603181818181816E-3</v>
      </c>
      <c r="I399" s="25" t="s">
        <v>39</v>
      </c>
    </row>
    <row r="400" spans="1:9" ht="15.75" customHeight="1" x14ac:dyDescent="0.25">
      <c r="A400" s="44">
        <v>12</v>
      </c>
      <c r="B400" s="64">
        <v>6</v>
      </c>
      <c r="C400" s="35" t="s">
        <v>69</v>
      </c>
      <c r="D400" s="34">
        <v>18</v>
      </c>
      <c r="E400" s="56">
        <f t="shared" si="26"/>
        <v>5.7272727272727275</v>
      </c>
      <c r="F400" s="37">
        <f t="shared" si="28"/>
        <v>2.8636363636363637E-2</v>
      </c>
      <c r="G400" s="34">
        <f t="shared" si="27"/>
        <v>3.1428571428571428</v>
      </c>
      <c r="H400" s="57">
        <f t="shared" si="29"/>
        <v>2.5772727272727275E-3</v>
      </c>
      <c r="I400" s="25" t="s">
        <v>39</v>
      </c>
    </row>
    <row r="401" spans="1:9" ht="15.75" customHeight="1" x14ac:dyDescent="0.25">
      <c r="A401" s="44">
        <v>12</v>
      </c>
      <c r="B401" s="64">
        <v>7</v>
      </c>
      <c r="C401" s="35" t="s">
        <v>69</v>
      </c>
      <c r="D401" s="34">
        <v>16.399999999999999</v>
      </c>
      <c r="E401" s="56">
        <f t="shared" si="26"/>
        <v>5.2181818181818178</v>
      </c>
      <c r="F401" s="37">
        <f t="shared" si="28"/>
        <v>2.6090909090909088E-2</v>
      </c>
      <c r="G401" s="34">
        <f t="shared" si="27"/>
        <v>3.1428571428571428</v>
      </c>
      <c r="H401" s="57">
        <f t="shared" si="29"/>
        <v>2.1394545454545451E-3</v>
      </c>
      <c r="I401" s="25" t="s">
        <v>39</v>
      </c>
    </row>
    <row r="402" spans="1:9" ht="15.75" customHeight="1" x14ac:dyDescent="0.25">
      <c r="A402" s="44">
        <v>12</v>
      </c>
      <c r="B402" s="64">
        <v>8</v>
      </c>
      <c r="C402" s="35" t="s">
        <v>69</v>
      </c>
      <c r="D402" s="34">
        <v>20.3</v>
      </c>
      <c r="E402" s="56">
        <f t="shared" si="26"/>
        <v>6.4590909090909099</v>
      </c>
      <c r="F402" s="37">
        <f t="shared" si="28"/>
        <v>3.2295454545454551E-2</v>
      </c>
      <c r="G402" s="34">
        <f t="shared" si="27"/>
        <v>3.1428571428571428</v>
      </c>
      <c r="H402" s="57">
        <f t="shared" si="29"/>
        <v>3.277988636363637E-3</v>
      </c>
      <c r="I402" s="25" t="s">
        <v>39</v>
      </c>
    </row>
    <row r="403" spans="1:9" ht="15.75" customHeight="1" x14ac:dyDescent="0.25">
      <c r="A403" s="44">
        <v>12</v>
      </c>
      <c r="B403" s="64">
        <v>9</v>
      </c>
      <c r="C403" s="35" t="s">
        <v>69</v>
      </c>
      <c r="D403" s="34">
        <v>21.8</v>
      </c>
      <c r="E403" s="56">
        <f t="shared" si="26"/>
        <v>6.9363636363636365</v>
      </c>
      <c r="F403" s="37">
        <f t="shared" si="28"/>
        <v>3.4681818181818182E-2</v>
      </c>
      <c r="G403" s="34">
        <f t="shared" si="27"/>
        <v>3.1428571428571428</v>
      </c>
      <c r="H403" s="57">
        <f t="shared" si="29"/>
        <v>3.780318181818182E-3</v>
      </c>
      <c r="I403" s="25" t="s">
        <v>39</v>
      </c>
    </row>
    <row r="404" spans="1:9" ht="15.75" customHeight="1" x14ac:dyDescent="0.25">
      <c r="A404" s="44">
        <v>12</v>
      </c>
      <c r="B404" s="64">
        <v>10</v>
      </c>
      <c r="C404" s="35" t="s">
        <v>69</v>
      </c>
      <c r="D404" s="34">
        <v>20</v>
      </c>
      <c r="E404" s="56">
        <f t="shared" si="26"/>
        <v>6.3636363636363642</v>
      </c>
      <c r="F404" s="37">
        <f t="shared" si="28"/>
        <v>3.1818181818181822E-2</v>
      </c>
      <c r="G404" s="34">
        <f t="shared" si="27"/>
        <v>3.1428571428571428</v>
      </c>
      <c r="H404" s="57">
        <f t="shared" si="29"/>
        <v>3.1818181818181824E-3</v>
      </c>
      <c r="I404" s="25" t="s">
        <v>39</v>
      </c>
    </row>
    <row r="405" spans="1:9" ht="15.75" customHeight="1" x14ac:dyDescent="0.25">
      <c r="A405" s="44">
        <v>12</v>
      </c>
      <c r="B405" s="64">
        <v>11</v>
      </c>
      <c r="C405" s="35" t="s">
        <v>69</v>
      </c>
      <c r="D405" s="34">
        <v>21.5</v>
      </c>
      <c r="E405" s="56">
        <f t="shared" si="26"/>
        <v>6.8409090909090908</v>
      </c>
      <c r="F405" s="37">
        <f t="shared" si="28"/>
        <v>3.4204545454545453E-2</v>
      </c>
      <c r="G405" s="34">
        <f t="shared" si="27"/>
        <v>3.1428571428571428</v>
      </c>
      <c r="H405" s="57">
        <f t="shared" si="29"/>
        <v>3.6769886363636362E-3</v>
      </c>
      <c r="I405" s="25" t="s">
        <v>39</v>
      </c>
    </row>
    <row r="406" spans="1:9" ht="15.75" customHeight="1" x14ac:dyDescent="0.25">
      <c r="A406" s="44">
        <v>12</v>
      </c>
      <c r="B406" s="64">
        <v>12</v>
      </c>
      <c r="C406" s="35" t="s">
        <v>69</v>
      </c>
      <c r="D406" s="34">
        <v>25.6</v>
      </c>
      <c r="E406" s="56">
        <f t="shared" si="26"/>
        <v>8.1454545454545464</v>
      </c>
      <c r="F406" s="37">
        <f t="shared" si="28"/>
        <v>4.072727272727273E-2</v>
      </c>
      <c r="G406" s="34">
        <f t="shared" si="27"/>
        <v>3.1428571428571428</v>
      </c>
      <c r="H406" s="57">
        <f t="shared" si="29"/>
        <v>5.2130909090909103E-3</v>
      </c>
      <c r="I406" s="25" t="s">
        <v>39</v>
      </c>
    </row>
    <row r="407" spans="1:9" ht="15.75" customHeight="1" x14ac:dyDescent="0.25">
      <c r="A407" s="44">
        <v>12</v>
      </c>
      <c r="B407" s="64">
        <v>13</v>
      </c>
      <c r="C407" s="35" t="s">
        <v>69</v>
      </c>
      <c r="D407" s="34">
        <v>21.6</v>
      </c>
      <c r="E407" s="56">
        <f t="shared" si="26"/>
        <v>6.872727272727273</v>
      </c>
      <c r="F407" s="37">
        <f t="shared" si="28"/>
        <v>3.4363636363636367E-2</v>
      </c>
      <c r="G407" s="34">
        <f t="shared" si="27"/>
        <v>3.1428571428571428</v>
      </c>
      <c r="H407" s="57">
        <f t="shared" si="29"/>
        <v>3.711272727272728E-3</v>
      </c>
      <c r="I407" s="25" t="s">
        <v>39</v>
      </c>
    </row>
    <row r="408" spans="1:9" ht="15.75" customHeight="1" x14ac:dyDescent="0.25">
      <c r="A408" s="44">
        <v>12</v>
      </c>
      <c r="B408" s="64">
        <v>14</v>
      </c>
      <c r="C408" s="35" t="s">
        <v>69</v>
      </c>
      <c r="D408" s="34">
        <v>16</v>
      </c>
      <c r="E408" s="56">
        <f t="shared" si="26"/>
        <v>5.0909090909090908</v>
      </c>
      <c r="F408" s="37">
        <f t="shared" si="28"/>
        <v>2.5454545454545455E-2</v>
      </c>
      <c r="G408" s="34">
        <f t="shared" si="27"/>
        <v>3.1428571428571428</v>
      </c>
      <c r="H408" s="57">
        <f t="shared" si="29"/>
        <v>2.0363636363636365E-3</v>
      </c>
      <c r="I408" s="25" t="s">
        <v>39</v>
      </c>
    </row>
    <row r="409" spans="1:9" ht="15.75" customHeight="1" x14ac:dyDescent="0.25">
      <c r="A409" s="44">
        <v>12</v>
      </c>
      <c r="B409" s="64">
        <v>15</v>
      </c>
      <c r="C409" s="35" t="s">
        <v>69</v>
      </c>
      <c r="D409" s="34">
        <v>30</v>
      </c>
      <c r="E409" s="56">
        <f t="shared" si="26"/>
        <v>9.545454545454545</v>
      </c>
      <c r="F409" s="37">
        <f t="shared" si="28"/>
        <v>4.7727272727272722E-2</v>
      </c>
      <c r="G409" s="34">
        <f t="shared" si="27"/>
        <v>3.1428571428571428</v>
      </c>
      <c r="H409" s="57">
        <f t="shared" si="29"/>
        <v>7.1590909090909075E-3</v>
      </c>
      <c r="I409" s="25" t="s">
        <v>39</v>
      </c>
    </row>
    <row r="410" spans="1:9" ht="15.75" customHeight="1" x14ac:dyDescent="0.25">
      <c r="A410" s="44">
        <v>12</v>
      </c>
      <c r="B410" s="64">
        <v>16</v>
      </c>
      <c r="C410" s="35" t="s">
        <v>69</v>
      </c>
      <c r="D410" s="34">
        <v>27</v>
      </c>
      <c r="E410" s="56">
        <f t="shared" si="26"/>
        <v>8.5909090909090917</v>
      </c>
      <c r="F410" s="37">
        <f t="shared" si="28"/>
        <v>4.2954545454545461E-2</v>
      </c>
      <c r="G410" s="34">
        <f t="shared" si="27"/>
        <v>3.1428571428571428</v>
      </c>
      <c r="H410" s="57">
        <f t="shared" si="29"/>
        <v>5.7988636363636376E-3</v>
      </c>
      <c r="I410" s="25" t="s">
        <v>39</v>
      </c>
    </row>
    <row r="411" spans="1:9" ht="15.75" customHeight="1" x14ac:dyDescent="0.25">
      <c r="A411" s="44">
        <v>12</v>
      </c>
      <c r="B411" s="64">
        <v>17</v>
      </c>
      <c r="C411" s="35" t="s">
        <v>69</v>
      </c>
      <c r="D411" s="34">
        <v>37</v>
      </c>
      <c r="E411" s="56">
        <f t="shared" si="26"/>
        <v>11.772727272727273</v>
      </c>
      <c r="F411" s="37">
        <f t="shared" si="28"/>
        <v>5.8863636363636368E-2</v>
      </c>
      <c r="G411" s="34">
        <f t="shared" si="27"/>
        <v>3.1428571428571428</v>
      </c>
      <c r="H411" s="57">
        <f t="shared" si="29"/>
        <v>1.0889772727272729E-2</v>
      </c>
      <c r="I411" s="25" t="s">
        <v>39</v>
      </c>
    </row>
    <row r="412" spans="1:9" ht="15.75" customHeight="1" x14ac:dyDescent="0.25">
      <c r="A412" s="44">
        <v>12</v>
      </c>
      <c r="B412" s="64">
        <v>18</v>
      </c>
      <c r="C412" s="35" t="s">
        <v>69</v>
      </c>
      <c r="D412" s="34">
        <v>15</v>
      </c>
      <c r="E412" s="56">
        <f t="shared" si="26"/>
        <v>4.7727272727272725</v>
      </c>
      <c r="F412" s="37">
        <f t="shared" si="28"/>
        <v>2.3863636363636361E-2</v>
      </c>
      <c r="G412" s="34">
        <f t="shared" si="27"/>
        <v>3.1428571428571428</v>
      </c>
      <c r="H412" s="57">
        <f t="shared" si="29"/>
        <v>1.7897727272727269E-3</v>
      </c>
      <c r="I412" s="25" t="s">
        <v>39</v>
      </c>
    </row>
    <row r="413" spans="1:9" ht="15.75" customHeight="1" x14ac:dyDescent="0.25">
      <c r="A413" s="44">
        <v>12</v>
      </c>
      <c r="B413" s="64">
        <v>19</v>
      </c>
      <c r="C413" s="35" t="s">
        <v>69</v>
      </c>
      <c r="D413" s="34">
        <v>23.6</v>
      </c>
      <c r="E413" s="56">
        <f t="shared" si="26"/>
        <v>7.5090909090909097</v>
      </c>
      <c r="F413" s="37">
        <f t="shared" si="28"/>
        <v>3.7545454545454549E-2</v>
      </c>
      <c r="G413" s="34">
        <f t="shared" si="27"/>
        <v>3.1428571428571428</v>
      </c>
      <c r="H413" s="57">
        <f t="shared" si="29"/>
        <v>4.4303636363636368E-3</v>
      </c>
      <c r="I413" s="25" t="s">
        <v>39</v>
      </c>
    </row>
    <row r="414" spans="1:9" ht="15.75" customHeight="1" x14ac:dyDescent="0.25">
      <c r="A414" s="44">
        <v>12</v>
      </c>
      <c r="B414" s="64">
        <v>20</v>
      </c>
      <c r="C414" s="35" t="s">
        <v>69</v>
      </c>
      <c r="D414" s="34">
        <v>28.5</v>
      </c>
      <c r="E414" s="56">
        <f t="shared" si="26"/>
        <v>9.0681818181818183</v>
      </c>
      <c r="F414" s="37">
        <f t="shared" si="28"/>
        <v>4.5340909090909091E-2</v>
      </c>
      <c r="G414" s="34">
        <f t="shared" si="27"/>
        <v>3.1428571428571428</v>
      </c>
      <c r="H414" s="57">
        <f t="shared" si="29"/>
        <v>6.4610795454545459E-3</v>
      </c>
      <c r="I414" s="25" t="s">
        <v>39</v>
      </c>
    </row>
    <row r="415" spans="1:9" ht="15.75" customHeight="1" x14ac:dyDescent="0.25">
      <c r="A415" s="44">
        <v>12</v>
      </c>
      <c r="B415" s="64">
        <v>21</v>
      </c>
      <c r="C415" s="35" t="s">
        <v>69</v>
      </c>
      <c r="D415" s="34">
        <v>19</v>
      </c>
      <c r="E415" s="56">
        <f t="shared" si="26"/>
        <v>6.0454545454545459</v>
      </c>
      <c r="F415" s="37">
        <f t="shared" si="28"/>
        <v>3.0227272727272728E-2</v>
      </c>
      <c r="G415" s="34">
        <f t="shared" si="27"/>
        <v>3.1428571428571428</v>
      </c>
      <c r="H415" s="57">
        <f t="shared" si="29"/>
        <v>2.8715909090909091E-3</v>
      </c>
      <c r="I415" s="25" t="s">
        <v>39</v>
      </c>
    </row>
    <row r="416" spans="1:9" ht="15.75" customHeight="1" x14ac:dyDescent="0.25">
      <c r="A416" s="44">
        <v>12</v>
      </c>
      <c r="B416" s="64">
        <v>22</v>
      </c>
      <c r="C416" s="35" t="s">
        <v>69</v>
      </c>
      <c r="D416" s="34">
        <v>15.4</v>
      </c>
      <c r="E416" s="56">
        <f t="shared" si="26"/>
        <v>4.9000000000000004</v>
      </c>
      <c r="F416" s="37">
        <f t="shared" si="28"/>
        <v>2.4500000000000001E-2</v>
      </c>
      <c r="G416" s="34">
        <f t="shared" si="27"/>
        <v>3.1428571428571428</v>
      </c>
      <c r="H416" s="57">
        <f t="shared" si="29"/>
        <v>1.8865000000000002E-3</v>
      </c>
      <c r="I416" s="25" t="s">
        <v>39</v>
      </c>
    </row>
    <row r="417" spans="1:9" ht="15.75" customHeight="1" x14ac:dyDescent="0.25">
      <c r="A417" s="44">
        <v>12</v>
      </c>
      <c r="B417" s="64">
        <v>23</v>
      </c>
      <c r="C417" s="35" t="s">
        <v>69</v>
      </c>
      <c r="D417" s="34">
        <v>16</v>
      </c>
      <c r="E417" s="56">
        <f t="shared" si="26"/>
        <v>5.0909090909090908</v>
      </c>
      <c r="F417" s="37">
        <f t="shared" si="28"/>
        <v>2.5454545454545455E-2</v>
      </c>
      <c r="G417" s="34">
        <f t="shared" si="27"/>
        <v>3.1428571428571428</v>
      </c>
      <c r="H417" s="57">
        <f t="shared" si="29"/>
        <v>2.0363636363636365E-3</v>
      </c>
      <c r="I417" s="25" t="s">
        <v>39</v>
      </c>
    </row>
    <row r="418" spans="1:9" ht="15.75" customHeight="1" x14ac:dyDescent="0.25">
      <c r="A418" s="44">
        <v>12</v>
      </c>
      <c r="B418" s="64">
        <v>24</v>
      </c>
      <c r="C418" s="35" t="s">
        <v>69</v>
      </c>
      <c r="D418" s="34">
        <v>23</v>
      </c>
      <c r="E418" s="56">
        <f t="shared" si="26"/>
        <v>7.3181818181818183</v>
      </c>
      <c r="F418" s="37">
        <f t="shared" si="28"/>
        <v>3.6590909090909091E-2</v>
      </c>
      <c r="G418" s="34">
        <f t="shared" si="27"/>
        <v>3.1428571428571428</v>
      </c>
      <c r="H418" s="57">
        <f t="shared" si="29"/>
        <v>4.2079545454545451E-3</v>
      </c>
      <c r="I418" s="25" t="s">
        <v>39</v>
      </c>
    </row>
    <row r="419" spans="1:9" ht="15.75" customHeight="1" x14ac:dyDescent="0.25">
      <c r="A419" s="44">
        <v>12</v>
      </c>
      <c r="B419" s="64">
        <v>25</v>
      </c>
      <c r="C419" s="35" t="s">
        <v>69</v>
      </c>
      <c r="D419" s="34">
        <v>18</v>
      </c>
      <c r="E419" s="56">
        <f t="shared" si="26"/>
        <v>5.7272727272727275</v>
      </c>
      <c r="F419" s="37">
        <f t="shared" si="28"/>
        <v>2.8636363636363637E-2</v>
      </c>
      <c r="G419" s="34">
        <f t="shared" si="27"/>
        <v>3.1428571428571428</v>
      </c>
      <c r="H419" s="57">
        <f t="shared" si="29"/>
        <v>2.5772727272727275E-3</v>
      </c>
      <c r="I419" s="25" t="s">
        <v>39</v>
      </c>
    </row>
    <row r="420" spans="1:9" ht="15.75" customHeight="1" x14ac:dyDescent="0.25">
      <c r="A420" s="44">
        <v>12</v>
      </c>
      <c r="B420" s="64">
        <v>26</v>
      </c>
      <c r="C420" s="35" t="s">
        <v>69</v>
      </c>
      <c r="D420" s="34">
        <v>28</v>
      </c>
      <c r="E420" s="56">
        <f t="shared" ref="E420:E483" si="30">D420/G420</f>
        <v>8.9090909090909101</v>
      </c>
      <c r="F420" s="37">
        <f t="shared" si="28"/>
        <v>4.4545454545454548E-2</v>
      </c>
      <c r="G420" s="34">
        <f t="shared" ref="G420:G483" si="31">22/7</f>
        <v>3.1428571428571428</v>
      </c>
      <c r="H420" s="57">
        <f t="shared" si="29"/>
        <v>6.2363636363636371E-3</v>
      </c>
      <c r="I420" s="25" t="s">
        <v>39</v>
      </c>
    </row>
    <row r="421" spans="1:9" ht="15.75" customHeight="1" x14ac:dyDescent="0.25">
      <c r="A421" s="44">
        <v>12</v>
      </c>
      <c r="B421" s="64">
        <v>27</v>
      </c>
      <c r="C421" s="35" t="s">
        <v>69</v>
      </c>
      <c r="D421" s="34">
        <v>24.2</v>
      </c>
      <c r="E421" s="56">
        <f t="shared" si="30"/>
        <v>7.7</v>
      </c>
      <c r="F421" s="37">
        <f t="shared" si="28"/>
        <v>3.85E-2</v>
      </c>
      <c r="G421" s="34">
        <f t="shared" si="31"/>
        <v>3.1428571428571428</v>
      </c>
      <c r="H421" s="57">
        <f t="shared" si="29"/>
        <v>4.6585000000000003E-3</v>
      </c>
      <c r="I421" s="25" t="s">
        <v>39</v>
      </c>
    </row>
    <row r="422" spans="1:9" ht="15.75" customHeight="1" x14ac:dyDescent="0.25">
      <c r="A422" s="44">
        <v>12</v>
      </c>
      <c r="B422" s="64">
        <v>28</v>
      </c>
      <c r="C422" s="35" t="s">
        <v>69</v>
      </c>
      <c r="D422" s="34">
        <v>21.6</v>
      </c>
      <c r="E422" s="56">
        <f t="shared" si="30"/>
        <v>6.872727272727273</v>
      </c>
      <c r="F422" s="37">
        <f t="shared" si="28"/>
        <v>3.4363636363636367E-2</v>
      </c>
      <c r="G422" s="34">
        <f t="shared" si="31"/>
        <v>3.1428571428571428</v>
      </c>
      <c r="H422" s="57">
        <f t="shared" si="29"/>
        <v>3.711272727272728E-3</v>
      </c>
      <c r="I422" s="25" t="s">
        <v>39</v>
      </c>
    </row>
    <row r="423" spans="1:9" ht="15.75" customHeight="1" x14ac:dyDescent="0.25">
      <c r="A423" s="44">
        <v>12</v>
      </c>
      <c r="B423" s="64">
        <v>29</v>
      </c>
      <c r="C423" s="35" t="s">
        <v>69</v>
      </c>
      <c r="D423" s="34">
        <v>22</v>
      </c>
      <c r="E423" s="56">
        <f t="shared" si="30"/>
        <v>7</v>
      </c>
      <c r="F423" s="37">
        <f t="shared" si="28"/>
        <v>3.5000000000000003E-2</v>
      </c>
      <c r="G423" s="34">
        <f t="shared" si="31"/>
        <v>3.1428571428571428</v>
      </c>
      <c r="H423" s="57">
        <f t="shared" si="29"/>
        <v>3.8500000000000006E-3</v>
      </c>
      <c r="I423" s="25" t="s">
        <v>39</v>
      </c>
    </row>
    <row r="424" spans="1:9" ht="15.75" customHeight="1" x14ac:dyDescent="0.25">
      <c r="A424" s="44">
        <v>12</v>
      </c>
      <c r="B424" s="64">
        <v>30</v>
      </c>
      <c r="C424" s="35" t="s">
        <v>69</v>
      </c>
      <c r="D424" s="34">
        <v>21</v>
      </c>
      <c r="E424" s="56">
        <f t="shared" si="30"/>
        <v>6.6818181818181817</v>
      </c>
      <c r="F424" s="37">
        <f t="shared" si="28"/>
        <v>3.3409090909090909E-2</v>
      </c>
      <c r="G424" s="34">
        <f t="shared" si="31"/>
        <v>3.1428571428571428</v>
      </c>
      <c r="H424" s="57">
        <f t="shared" si="29"/>
        <v>3.5079545454545454E-3</v>
      </c>
      <c r="I424" s="25" t="s">
        <v>39</v>
      </c>
    </row>
    <row r="425" spans="1:9" ht="15.75" customHeight="1" x14ac:dyDescent="0.25">
      <c r="A425" s="44">
        <v>12</v>
      </c>
      <c r="B425" s="64">
        <v>31</v>
      </c>
      <c r="C425" s="35" t="s">
        <v>69</v>
      </c>
      <c r="D425" s="34">
        <v>21.1</v>
      </c>
      <c r="E425" s="56">
        <f t="shared" si="30"/>
        <v>6.7136363636363638</v>
      </c>
      <c r="F425" s="37">
        <f t="shared" si="28"/>
        <v>3.3568181818181816E-2</v>
      </c>
      <c r="G425" s="34">
        <f t="shared" si="31"/>
        <v>3.1428571428571428</v>
      </c>
      <c r="H425" s="57">
        <f t="shared" si="29"/>
        <v>3.5414431818181812E-3</v>
      </c>
      <c r="I425" s="25" t="s">
        <v>39</v>
      </c>
    </row>
    <row r="426" spans="1:9" ht="15.75" customHeight="1" x14ac:dyDescent="0.25">
      <c r="A426" s="44">
        <v>12</v>
      </c>
      <c r="B426" s="64">
        <v>32</v>
      </c>
      <c r="C426" s="35" t="s">
        <v>69</v>
      </c>
      <c r="D426" s="34">
        <v>24.2</v>
      </c>
      <c r="E426" s="56">
        <f t="shared" si="30"/>
        <v>7.7</v>
      </c>
      <c r="F426" s="37">
        <f t="shared" si="28"/>
        <v>3.85E-2</v>
      </c>
      <c r="G426" s="34">
        <f t="shared" si="31"/>
        <v>3.1428571428571428</v>
      </c>
      <c r="H426" s="57">
        <f t="shared" si="29"/>
        <v>4.6585000000000003E-3</v>
      </c>
      <c r="I426" s="25" t="s">
        <v>39</v>
      </c>
    </row>
    <row r="427" spans="1:9" ht="15.75" customHeight="1" x14ac:dyDescent="0.25">
      <c r="A427" s="44">
        <v>12</v>
      </c>
      <c r="B427" s="64">
        <v>33</v>
      </c>
      <c r="C427" s="35" t="s">
        <v>69</v>
      </c>
      <c r="D427" s="34">
        <v>23</v>
      </c>
      <c r="E427" s="56">
        <f t="shared" si="30"/>
        <v>7.3181818181818183</v>
      </c>
      <c r="F427" s="37">
        <f t="shared" si="28"/>
        <v>3.6590909090909091E-2</v>
      </c>
      <c r="G427" s="34">
        <f t="shared" si="31"/>
        <v>3.1428571428571428</v>
      </c>
      <c r="H427" s="57">
        <f t="shared" si="29"/>
        <v>4.2079545454545451E-3</v>
      </c>
      <c r="I427" s="25" t="s">
        <v>39</v>
      </c>
    </row>
    <row r="428" spans="1:9" ht="15.75" customHeight="1" x14ac:dyDescent="0.25">
      <c r="A428" s="44">
        <v>12</v>
      </c>
      <c r="B428" s="64">
        <v>34</v>
      </c>
      <c r="C428" s="35" t="s">
        <v>69</v>
      </c>
      <c r="D428" s="34">
        <v>15.6</v>
      </c>
      <c r="E428" s="56">
        <f t="shared" si="30"/>
        <v>4.9636363636363638</v>
      </c>
      <c r="F428" s="37">
        <f t="shared" si="28"/>
        <v>2.4818181818181819E-2</v>
      </c>
      <c r="G428" s="34">
        <f t="shared" si="31"/>
        <v>3.1428571428571428</v>
      </c>
      <c r="H428" s="57">
        <f t="shared" si="29"/>
        <v>1.935818181818182E-3</v>
      </c>
      <c r="I428" s="25" t="s">
        <v>39</v>
      </c>
    </row>
    <row r="429" spans="1:9" ht="15.75" customHeight="1" x14ac:dyDescent="0.25">
      <c r="A429" s="44">
        <v>12</v>
      </c>
      <c r="B429" s="64">
        <v>35</v>
      </c>
      <c r="C429" s="35" t="s">
        <v>69</v>
      </c>
      <c r="D429" s="34">
        <v>18</v>
      </c>
      <c r="E429" s="56">
        <f t="shared" si="30"/>
        <v>5.7272727272727275</v>
      </c>
      <c r="F429" s="37">
        <f t="shared" si="28"/>
        <v>2.8636363636363637E-2</v>
      </c>
      <c r="G429" s="34">
        <f t="shared" si="31"/>
        <v>3.1428571428571428</v>
      </c>
      <c r="H429" s="57">
        <f t="shared" si="29"/>
        <v>2.5772727272727275E-3</v>
      </c>
      <c r="I429" s="25" t="s">
        <v>39</v>
      </c>
    </row>
    <row r="430" spans="1:9" ht="15.75" customHeight="1" x14ac:dyDescent="0.25">
      <c r="A430" s="44">
        <v>12</v>
      </c>
      <c r="B430" s="64">
        <v>36</v>
      </c>
      <c r="C430" s="35" t="s">
        <v>69</v>
      </c>
      <c r="D430" s="34">
        <v>25.4</v>
      </c>
      <c r="E430" s="56">
        <f t="shared" si="30"/>
        <v>8.081818181818182</v>
      </c>
      <c r="F430" s="37">
        <f t="shared" si="28"/>
        <v>4.0409090909090908E-2</v>
      </c>
      <c r="G430" s="34">
        <f t="shared" si="31"/>
        <v>3.1428571428571428</v>
      </c>
      <c r="H430" s="57">
        <f t="shared" si="29"/>
        <v>5.1319545454545454E-3</v>
      </c>
      <c r="I430" s="25" t="s">
        <v>39</v>
      </c>
    </row>
    <row r="431" spans="1:9" ht="15.75" customHeight="1" x14ac:dyDescent="0.25">
      <c r="A431" s="44">
        <v>12</v>
      </c>
      <c r="B431" s="64">
        <v>37</v>
      </c>
      <c r="C431" s="35" t="s">
        <v>69</v>
      </c>
      <c r="D431" s="34">
        <v>26</v>
      </c>
      <c r="E431" s="56">
        <f t="shared" si="30"/>
        <v>8.2727272727272734</v>
      </c>
      <c r="F431" s="37">
        <f t="shared" si="28"/>
        <v>4.1363636363636366E-2</v>
      </c>
      <c r="G431" s="34">
        <f t="shared" si="31"/>
        <v>3.1428571428571428</v>
      </c>
      <c r="H431" s="57">
        <f t="shared" si="29"/>
        <v>5.3772727272727279E-3</v>
      </c>
      <c r="I431" s="25" t="s">
        <v>39</v>
      </c>
    </row>
    <row r="432" spans="1:9" ht="15.75" customHeight="1" x14ac:dyDescent="0.25">
      <c r="A432" s="44">
        <v>12</v>
      </c>
      <c r="B432" s="64">
        <v>38</v>
      </c>
      <c r="C432" s="35" t="s">
        <v>69</v>
      </c>
      <c r="D432" s="34">
        <v>36.700000000000003</v>
      </c>
      <c r="E432" s="56">
        <f t="shared" si="30"/>
        <v>11.677272727272728</v>
      </c>
      <c r="F432" s="37">
        <f t="shared" si="28"/>
        <v>5.8386363636363639E-2</v>
      </c>
      <c r="G432" s="34">
        <f t="shared" si="31"/>
        <v>3.1428571428571428</v>
      </c>
      <c r="H432" s="57">
        <f t="shared" si="29"/>
        <v>1.0713897727272728E-2</v>
      </c>
      <c r="I432" s="25" t="s">
        <v>39</v>
      </c>
    </row>
    <row r="433" spans="1:9" ht="15.75" customHeight="1" x14ac:dyDescent="0.25">
      <c r="A433" s="44">
        <v>12</v>
      </c>
      <c r="B433" s="64">
        <v>39</v>
      </c>
      <c r="C433" s="35" t="s">
        <v>69</v>
      </c>
      <c r="D433" s="34">
        <v>21</v>
      </c>
      <c r="E433" s="56">
        <f t="shared" si="30"/>
        <v>6.6818181818181817</v>
      </c>
      <c r="F433" s="37">
        <f t="shared" ref="F433:F496" si="32">E433/200</f>
        <v>3.3409090909090909E-2</v>
      </c>
      <c r="G433" s="34">
        <f t="shared" si="31"/>
        <v>3.1428571428571428</v>
      </c>
      <c r="H433" s="57">
        <f t="shared" ref="H433:H496" si="33">G433*F433^2</f>
        <v>3.5079545454545454E-3</v>
      </c>
      <c r="I433" s="25" t="s">
        <v>39</v>
      </c>
    </row>
    <row r="434" spans="1:9" ht="15.75" customHeight="1" x14ac:dyDescent="0.25">
      <c r="A434" s="44">
        <v>12</v>
      </c>
      <c r="B434" s="64">
        <v>40</v>
      </c>
      <c r="C434" s="35" t="s">
        <v>69</v>
      </c>
      <c r="D434" s="34">
        <v>26</v>
      </c>
      <c r="E434" s="56">
        <f t="shared" si="30"/>
        <v>8.2727272727272734</v>
      </c>
      <c r="F434" s="37">
        <f t="shared" si="32"/>
        <v>4.1363636363636366E-2</v>
      </c>
      <c r="G434" s="34">
        <f t="shared" si="31"/>
        <v>3.1428571428571428</v>
      </c>
      <c r="H434" s="57">
        <f t="shared" si="33"/>
        <v>5.3772727272727279E-3</v>
      </c>
      <c r="I434" s="25" t="s">
        <v>39</v>
      </c>
    </row>
    <row r="435" spans="1:9" ht="15.75" customHeight="1" x14ac:dyDescent="0.25">
      <c r="A435" s="44">
        <v>12</v>
      </c>
      <c r="B435" s="64">
        <v>41</v>
      </c>
      <c r="C435" s="35" t="s">
        <v>69</v>
      </c>
      <c r="D435" s="34">
        <v>34</v>
      </c>
      <c r="E435" s="56">
        <f t="shared" si="30"/>
        <v>10.818181818181818</v>
      </c>
      <c r="F435" s="37">
        <f t="shared" si="32"/>
        <v>5.4090909090909092E-2</v>
      </c>
      <c r="G435" s="34">
        <f t="shared" si="31"/>
        <v>3.1428571428571428</v>
      </c>
      <c r="H435" s="57">
        <f t="shared" si="33"/>
        <v>9.1954545454545466E-3</v>
      </c>
      <c r="I435" s="25" t="s">
        <v>39</v>
      </c>
    </row>
    <row r="436" spans="1:9" ht="15.75" customHeight="1" x14ac:dyDescent="0.25">
      <c r="A436" s="44">
        <v>12</v>
      </c>
      <c r="B436" s="64">
        <v>42</v>
      </c>
      <c r="C436" s="35" t="s">
        <v>69</v>
      </c>
      <c r="D436" s="34">
        <v>25.6</v>
      </c>
      <c r="E436" s="56">
        <f t="shared" si="30"/>
        <v>8.1454545454545464</v>
      </c>
      <c r="F436" s="37">
        <f t="shared" si="32"/>
        <v>4.072727272727273E-2</v>
      </c>
      <c r="G436" s="34">
        <f t="shared" si="31"/>
        <v>3.1428571428571428</v>
      </c>
      <c r="H436" s="57">
        <f t="shared" si="33"/>
        <v>5.2130909090909103E-3</v>
      </c>
      <c r="I436" s="25" t="s">
        <v>39</v>
      </c>
    </row>
    <row r="437" spans="1:9" ht="15.75" customHeight="1" x14ac:dyDescent="0.25">
      <c r="A437" s="44">
        <v>12</v>
      </c>
      <c r="B437" s="64">
        <v>43</v>
      </c>
      <c r="C437" s="35" t="s">
        <v>69</v>
      </c>
      <c r="D437" s="34">
        <v>21.9</v>
      </c>
      <c r="E437" s="56">
        <f t="shared" si="30"/>
        <v>6.9681818181818178</v>
      </c>
      <c r="F437" s="37">
        <f t="shared" si="32"/>
        <v>3.4840909090909089E-2</v>
      </c>
      <c r="G437" s="34">
        <f t="shared" si="31"/>
        <v>3.1428571428571428</v>
      </c>
      <c r="H437" s="57">
        <f t="shared" si="33"/>
        <v>3.8150795454545451E-3</v>
      </c>
      <c r="I437" s="25" t="s">
        <v>39</v>
      </c>
    </row>
    <row r="438" spans="1:9" ht="15.75" customHeight="1" x14ac:dyDescent="0.25">
      <c r="A438" s="44">
        <v>12</v>
      </c>
      <c r="B438" s="64">
        <v>44</v>
      </c>
      <c r="C438" s="35" t="s">
        <v>69</v>
      </c>
      <c r="D438" s="34">
        <v>23.7</v>
      </c>
      <c r="E438" s="56">
        <f t="shared" si="30"/>
        <v>7.540909090909091</v>
      </c>
      <c r="F438" s="37">
        <f t="shared" si="32"/>
        <v>3.7704545454545456E-2</v>
      </c>
      <c r="G438" s="34">
        <f t="shared" si="31"/>
        <v>3.1428571428571428</v>
      </c>
      <c r="H438" s="57">
        <f t="shared" si="33"/>
        <v>4.4679886363636371E-3</v>
      </c>
      <c r="I438" s="25" t="s">
        <v>39</v>
      </c>
    </row>
    <row r="439" spans="1:9" ht="15.75" customHeight="1" x14ac:dyDescent="0.25">
      <c r="A439" s="44">
        <v>12</v>
      </c>
      <c r="B439" s="64">
        <v>45</v>
      </c>
      <c r="C439" s="35" t="s">
        <v>69</v>
      </c>
      <c r="D439" s="34">
        <v>23</v>
      </c>
      <c r="E439" s="56">
        <f t="shared" si="30"/>
        <v>7.3181818181818183</v>
      </c>
      <c r="F439" s="37">
        <f t="shared" si="32"/>
        <v>3.6590909090909091E-2</v>
      </c>
      <c r="G439" s="34">
        <f t="shared" si="31"/>
        <v>3.1428571428571428</v>
      </c>
      <c r="H439" s="57">
        <f t="shared" si="33"/>
        <v>4.2079545454545451E-3</v>
      </c>
      <c r="I439" s="25" t="s">
        <v>39</v>
      </c>
    </row>
    <row r="440" spans="1:9" ht="15.75" customHeight="1" x14ac:dyDescent="0.25">
      <c r="A440" s="44">
        <v>12</v>
      </c>
      <c r="B440" s="64">
        <v>46</v>
      </c>
      <c r="C440" s="35" t="s">
        <v>69</v>
      </c>
      <c r="D440" s="34">
        <v>20</v>
      </c>
      <c r="E440" s="56">
        <f t="shared" si="30"/>
        <v>6.3636363636363642</v>
      </c>
      <c r="F440" s="37">
        <f t="shared" si="32"/>
        <v>3.1818181818181822E-2</v>
      </c>
      <c r="G440" s="34">
        <f t="shared" si="31"/>
        <v>3.1428571428571428</v>
      </c>
      <c r="H440" s="57">
        <f t="shared" si="33"/>
        <v>3.1818181818181824E-3</v>
      </c>
      <c r="I440" s="25" t="s">
        <v>39</v>
      </c>
    </row>
    <row r="441" spans="1:9" ht="15.75" customHeight="1" x14ac:dyDescent="0.25">
      <c r="A441" s="44">
        <v>12</v>
      </c>
      <c r="B441" s="64">
        <v>47</v>
      </c>
      <c r="C441" s="35" t="s">
        <v>69</v>
      </c>
      <c r="D441" s="34">
        <v>22.5</v>
      </c>
      <c r="E441" s="56">
        <f t="shared" si="30"/>
        <v>7.1590909090909092</v>
      </c>
      <c r="F441" s="37">
        <f t="shared" si="32"/>
        <v>3.5795454545454547E-2</v>
      </c>
      <c r="G441" s="34">
        <f t="shared" si="31"/>
        <v>3.1428571428571428</v>
      </c>
      <c r="H441" s="57">
        <f t="shared" si="33"/>
        <v>4.0269886363636367E-3</v>
      </c>
      <c r="I441" s="25" t="s">
        <v>39</v>
      </c>
    </row>
    <row r="442" spans="1:9" ht="15.75" customHeight="1" x14ac:dyDescent="0.25">
      <c r="A442" s="44">
        <v>12</v>
      </c>
      <c r="B442" s="64">
        <v>48</v>
      </c>
      <c r="C442" s="35" t="s">
        <v>69</v>
      </c>
      <c r="D442" s="34">
        <v>26</v>
      </c>
      <c r="E442" s="56">
        <f t="shared" si="30"/>
        <v>8.2727272727272734</v>
      </c>
      <c r="F442" s="37">
        <f t="shared" si="32"/>
        <v>4.1363636363636366E-2</v>
      </c>
      <c r="G442" s="34">
        <f t="shared" si="31"/>
        <v>3.1428571428571428</v>
      </c>
      <c r="H442" s="57">
        <f t="shared" si="33"/>
        <v>5.3772727272727279E-3</v>
      </c>
      <c r="I442" s="25" t="s">
        <v>39</v>
      </c>
    </row>
    <row r="443" spans="1:9" ht="15.75" customHeight="1" x14ac:dyDescent="0.25">
      <c r="A443" s="44">
        <v>12</v>
      </c>
      <c r="B443" s="64">
        <v>49</v>
      </c>
      <c r="C443" s="35" t="s">
        <v>69</v>
      </c>
      <c r="D443" s="34">
        <v>20</v>
      </c>
      <c r="E443" s="56">
        <f t="shared" si="30"/>
        <v>6.3636363636363642</v>
      </c>
      <c r="F443" s="37">
        <f t="shared" si="32"/>
        <v>3.1818181818181822E-2</v>
      </c>
      <c r="G443" s="34">
        <f t="shared" si="31"/>
        <v>3.1428571428571428</v>
      </c>
      <c r="H443" s="57">
        <f t="shared" si="33"/>
        <v>3.1818181818181824E-3</v>
      </c>
      <c r="I443" s="25" t="s">
        <v>39</v>
      </c>
    </row>
    <row r="444" spans="1:9" ht="15.75" customHeight="1" x14ac:dyDescent="0.25">
      <c r="A444" s="44">
        <v>12</v>
      </c>
      <c r="B444" s="64">
        <v>50</v>
      </c>
      <c r="C444" s="35" t="s">
        <v>69</v>
      </c>
      <c r="D444" s="34">
        <v>20.2</v>
      </c>
      <c r="E444" s="56">
        <f t="shared" si="30"/>
        <v>6.4272727272727268</v>
      </c>
      <c r="F444" s="37">
        <f t="shared" si="32"/>
        <v>3.2136363636363637E-2</v>
      </c>
      <c r="G444" s="34">
        <f t="shared" si="31"/>
        <v>3.1428571428571428</v>
      </c>
      <c r="H444" s="57">
        <f t="shared" si="33"/>
        <v>3.2457727272727274E-3</v>
      </c>
      <c r="I444" s="25" t="s">
        <v>39</v>
      </c>
    </row>
    <row r="445" spans="1:9" ht="15.75" customHeight="1" x14ac:dyDescent="0.25">
      <c r="A445" s="44">
        <v>12</v>
      </c>
      <c r="B445" s="64">
        <v>51</v>
      </c>
      <c r="C445" s="35" t="s">
        <v>69</v>
      </c>
      <c r="D445" s="34">
        <v>20</v>
      </c>
      <c r="E445" s="56">
        <f t="shared" si="30"/>
        <v>6.3636363636363642</v>
      </c>
      <c r="F445" s="37">
        <f t="shared" si="32"/>
        <v>3.1818181818181822E-2</v>
      </c>
      <c r="G445" s="34">
        <f t="shared" si="31"/>
        <v>3.1428571428571428</v>
      </c>
      <c r="H445" s="57">
        <f t="shared" si="33"/>
        <v>3.1818181818181824E-3</v>
      </c>
      <c r="I445" s="25" t="s">
        <v>39</v>
      </c>
    </row>
    <row r="446" spans="1:9" ht="15.75" customHeight="1" x14ac:dyDescent="0.25">
      <c r="A446" s="44">
        <v>12</v>
      </c>
      <c r="B446" s="64">
        <v>52</v>
      </c>
      <c r="C446" s="35" t="s">
        <v>69</v>
      </c>
      <c r="D446" s="34">
        <v>15.5</v>
      </c>
      <c r="E446" s="56">
        <f t="shared" si="30"/>
        <v>4.9318181818181817</v>
      </c>
      <c r="F446" s="37">
        <f t="shared" si="32"/>
        <v>2.4659090909090908E-2</v>
      </c>
      <c r="G446" s="34">
        <f t="shared" si="31"/>
        <v>3.1428571428571428</v>
      </c>
      <c r="H446" s="57">
        <f t="shared" si="33"/>
        <v>1.9110795454545452E-3</v>
      </c>
      <c r="I446" s="25" t="s">
        <v>39</v>
      </c>
    </row>
    <row r="447" spans="1:9" ht="15.75" customHeight="1" x14ac:dyDescent="0.25">
      <c r="A447" s="44">
        <v>12</v>
      </c>
      <c r="B447" s="64">
        <v>53</v>
      </c>
      <c r="C447" s="35" t="s">
        <v>69</v>
      </c>
      <c r="D447" s="34">
        <v>28</v>
      </c>
      <c r="E447" s="56">
        <f t="shared" si="30"/>
        <v>8.9090909090909101</v>
      </c>
      <c r="F447" s="37">
        <f t="shared" si="32"/>
        <v>4.4545454545454548E-2</v>
      </c>
      <c r="G447" s="34">
        <f t="shared" si="31"/>
        <v>3.1428571428571428</v>
      </c>
      <c r="H447" s="57">
        <f t="shared" si="33"/>
        <v>6.2363636363636371E-3</v>
      </c>
      <c r="I447" s="25" t="s">
        <v>39</v>
      </c>
    </row>
    <row r="448" spans="1:9" ht="15.75" customHeight="1" x14ac:dyDescent="0.25">
      <c r="A448" s="44">
        <v>12</v>
      </c>
      <c r="B448" s="64">
        <v>54</v>
      </c>
      <c r="C448" s="35" t="s">
        <v>69</v>
      </c>
      <c r="D448" s="34">
        <v>16.600000000000001</v>
      </c>
      <c r="E448" s="56">
        <f t="shared" si="30"/>
        <v>5.2818181818181822</v>
      </c>
      <c r="F448" s="37">
        <f t="shared" si="32"/>
        <v>2.640909090909091E-2</v>
      </c>
      <c r="G448" s="34">
        <f t="shared" si="31"/>
        <v>3.1428571428571428</v>
      </c>
      <c r="H448" s="57">
        <f t="shared" si="33"/>
        <v>2.1919545454545455E-3</v>
      </c>
      <c r="I448" s="25" t="s">
        <v>39</v>
      </c>
    </row>
    <row r="449" spans="1:9" ht="15.75" customHeight="1" x14ac:dyDescent="0.25">
      <c r="A449" s="44">
        <v>12</v>
      </c>
      <c r="B449" s="64">
        <v>55</v>
      </c>
      <c r="C449" s="35" t="s">
        <v>69</v>
      </c>
      <c r="D449" s="34">
        <v>16.600000000000001</v>
      </c>
      <c r="E449" s="56">
        <f t="shared" si="30"/>
        <v>5.2818181818181822</v>
      </c>
      <c r="F449" s="37">
        <f t="shared" si="32"/>
        <v>2.640909090909091E-2</v>
      </c>
      <c r="G449" s="34">
        <f t="shared" si="31"/>
        <v>3.1428571428571428</v>
      </c>
      <c r="H449" s="57">
        <f t="shared" si="33"/>
        <v>2.1919545454545455E-3</v>
      </c>
      <c r="I449" s="25" t="s">
        <v>39</v>
      </c>
    </row>
    <row r="450" spans="1:9" ht="15.75" customHeight="1" x14ac:dyDescent="0.25">
      <c r="A450" s="44">
        <v>12</v>
      </c>
      <c r="B450" s="64">
        <v>56</v>
      </c>
      <c r="C450" s="35" t="s">
        <v>69</v>
      </c>
      <c r="D450" s="34">
        <v>15.8</v>
      </c>
      <c r="E450" s="56">
        <f t="shared" si="30"/>
        <v>5.0272727272727273</v>
      </c>
      <c r="F450" s="37">
        <f t="shared" si="32"/>
        <v>2.5136363636363637E-2</v>
      </c>
      <c r="G450" s="34">
        <f t="shared" si="31"/>
        <v>3.1428571428571428</v>
      </c>
      <c r="H450" s="57">
        <f t="shared" si="33"/>
        <v>1.9857727272727275E-3</v>
      </c>
      <c r="I450" s="25" t="s">
        <v>39</v>
      </c>
    </row>
    <row r="451" spans="1:9" ht="15.75" customHeight="1" x14ac:dyDescent="0.25">
      <c r="A451" s="44">
        <v>12</v>
      </c>
      <c r="B451" s="64">
        <v>57</v>
      </c>
      <c r="C451" s="35" t="s">
        <v>69</v>
      </c>
      <c r="D451" s="34">
        <v>19</v>
      </c>
      <c r="E451" s="56">
        <f t="shared" si="30"/>
        <v>6.0454545454545459</v>
      </c>
      <c r="F451" s="37">
        <f t="shared" si="32"/>
        <v>3.0227272727272728E-2</v>
      </c>
      <c r="G451" s="34">
        <f t="shared" si="31"/>
        <v>3.1428571428571428</v>
      </c>
      <c r="H451" s="57">
        <f t="shared" si="33"/>
        <v>2.8715909090909091E-3</v>
      </c>
      <c r="I451" s="25" t="s">
        <v>39</v>
      </c>
    </row>
    <row r="452" spans="1:9" ht="15.75" customHeight="1" x14ac:dyDescent="0.25">
      <c r="A452" s="44">
        <v>12</v>
      </c>
      <c r="B452" s="64">
        <v>58</v>
      </c>
      <c r="C452" s="35" t="s">
        <v>69</v>
      </c>
      <c r="D452" s="34">
        <v>21.7</v>
      </c>
      <c r="E452" s="56">
        <f t="shared" si="30"/>
        <v>6.9045454545454543</v>
      </c>
      <c r="F452" s="37">
        <f t="shared" si="32"/>
        <v>3.4522727272727274E-2</v>
      </c>
      <c r="G452" s="34">
        <f t="shared" si="31"/>
        <v>3.1428571428571428</v>
      </c>
      <c r="H452" s="57">
        <f t="shared" si="33"/>
        <v>3.7457159090909099E-3</v>
      </c>
      <c r="I452" s="25" t="s">
        <v>39</v>
      </c>
    </row>
    <row r="453" spans="1:9" ht="15.75" customHeight="1" x14ac:dyDescent="0.25">
      <c r="A453" s="44">
        <v>12</v>
      </c>
      <c r="B453" s="64">
        <v>59</v>
      </c>
      <c r="C453" s="35" t="s">
        <v>69</v>
      </c>
      <c r="D453" s="34">
        <v>19.7</v>
      </c>
      <c r="E453" s="56">
        <f t="shared" si="30"/>
        <v>6.2681818181818185</v>
      </c>
      <c r="F453" s="37">
        <f t="shared" si="32"/>
        <v>3.1340909090909093E-2</v>
      </c>
      <c r="G453" s="34">
        <f t="shared" si="31"/>
        <v>3.1428571428571428</v>
      </c>
      <c r="H453" s="57">
        <f t="shared" si="33"/>
        <v>3.0870795454545456E-3</v>
      </c>
      <c r="I453" s="25" t="s">
        <v>39</v>
      </c>
    </row>
    <row r="454" spans="1:9" ht="15.75" customHeight="1" x14ac:dyDescent="0.25">
      <c r="A454" s="44">
        <v>12</v>
      </c>
      <c r="B454" s="64">
        <v>60</v>
      </c>
      <c r="C454" s="35" t="s">
        <v>69</v>
      </c>
      <c r="D454" s="34">
        <v>17</v>
      </c>
      <c r="E454" s="56">
        <f t="shared" si="30"/>
        <v>5.4090909090909092</v>
      </c>
      <c r="F454" s="37">
        <f t="shared" si="32"/>
        <v>2.7045454545454546E-2</v>
      </c>
      <c r="G454" s="34">
        <f t="shared" si="31"/>
        <v>3.1428571428571428</v>
      </c>
      <c r="H454" s="57">
        <f t="shared" si="33"/>
        <v>2.2988636363636366E-3</v>
      </c>
      <c r="I454" s="25" t="s">
        <v>39</v>
      </c>
    </row>
    <row r="455" spans="1:9" ht="15.75" customHeight="1" x14ac:dyDescent="0.25">
      <c r="A455" s="44">
        <v>12</v>
      </c>
      <c r="B455" s="64">
        <v>61</v>
      </c>
      <c r="C455" s="35" t="s">
        <v>69</v>
      </c>
      <c r="D455" s="34">
        <v>16.600000000000001</v>
      </c>
      <c r="E455" s="56">
        <f t="shared" si="30"/>
        <v>5.2818181818181822</v>
      </c>
      <c r="F455" s="37">
        <f t="shared" si="32"/>
        <v>2.640909090909091E-2</v>
      </c>
      <c r="G455" s="34">
        <f t="shared" si="31"/>
        <v>3.1428571428571428</v>
      </c>
      <c r="H455" s="57">
        <f t="shared" si="33"/>
        <v>2.1919545454545455E-3</v>
      </c>
      <c r="I455" s="25" t="s">
        <v>39</v>
      </c>
    </row>
    <row r="456" spans="1:9" ht="15.75" customHeight="1" x14ac:dyDescent="0.25">
      <c r="A456" s="44">
        <v>12</v>
      </c>
      <c r="B456" s="64">
        <v>62</v>
      </c>
      <c r="C456" s="35" t="s">
        <v>69</v>
      </c>
      <c r="D456" s="34">
        <v>24</v>
      </c>
      <c r="E456" s="56">
        <f t="shared" si="30"/>
        <v>7.6363636363636367</v>
      </c>
      <c r="F456" s="37">
        <f t="shared" si="32"/>
        <v>3.8181818181818185E-2</v>
      </c>
      <c r="G456" s="34">
        <f t="shared" si="31"/>
        <v>3.1428571428571428</v>
      </c>
      <c r="H456" s="57">
        <f t="shared" si="33"/>
        <v>4.5818181818181826E-3</v>
      </c>
      <c r="I456" s="25" t="s">
        <v>39</v>
      </c>
    </row>
    <row r="457" spans="1:9" ht="15.75" customHeight="1" x14ac:dyDescent="0.25">
      <c r="A457" s="44">
        <v>12</v>
      </c>
      <c r="B457" s="64">
        <v>63</v>
      </c>
      <c r="C457" s="35" t="s">
        <v>69</v>
      </c>
      <c r="D457" s="34">
        <v>24.2</v>
      </c>
      <c r="E457" s="56">
        <f t="shared" si="30"/>
        <v>7.7</v>
      </c>
      <c r="F457" s="37">
        <f t="shared" si="32"/>
        <v>3.85E-2</v>
      </c>
      <c r="G457" s="34">
        <f t="shared" si="31"/>
        <v>3.1428571428571428</v>
      </c>
      <c r="H457" s="57">
        <f t="shared" si="33"/>
        <v>4.6585000000000003E-3</v>
      </c>
      <c r="I457" s="25" t="s">
        <v>39</v>
      </c>
    </row>
    <row r="458" spans="1:9" ht="15.75" customHeight="1" x14ac:dyDescent="0.25">
      <c r="A458" s="44">
        <v>12</v>
      </c>
      <c r="B458" s="64">
        <v>64</v>
      </c>
      <c r="C458" s="35" t="s">
        <v>69</v>
      </c>
      <c r="D458" s="34">
        <v>26.5</v>
      </c>
      <c r="E458" s="56">
        <f t="shared" si="30"/>
        <v>8.4318181818181817</v>
      </c>
      <c r="F458" s="37">
        <f t="shared" si="32"/>
        <v>4.215909090909091E-2</v>
      </c>
      <c r="G458" s="34">
        <f t="shared" si="31"/>
        <v>3.1428571428571428</v>
      </c>
      <c r="H458" s="57">
        <f t="shared" si="33"/>
        <v>5.586079545454546E-3</v>
      </c>
      <c r="I458" s="25" t="s">
        <v>39</v>
      </c>
    </row>
    <row r="459" spans="1:9" ht="15.75" customHeight="1" x14ac:dyDescent="0.25">
      <c r="A459" s="44">
        <v>12</v>
      </c>
      <c r="B459" s="64">
        <v>65</v>
      </c>
      <c r="C459" s="35" t="s">
        <v>69</v>
      </c>
      <c r="D459" s="34">
        <v>28</v>
      </c>
      <c r="E459" s="56">
        <f t="shared" si="30"/>
        <v>8.9090909090909101</v>
      </c>
      <c r="F459" s="37">
        <f t="shared" si="32"/>
        <v>4.4545454545454548E-2</v>
      </c>
      <c r="G459" s="34">
        <f t="shared" si="31"/>
        <v>3.1428571428571428</v>
      </c>
      <c r="H459" s="57">
        <f t="shared" si="33"/>
        <v>6.2363636363636371E-3</v>
      </c>
      <c r="I459" s="25" t="s">
        <v>39</v>
      </c>
    </row>
    <row r="460" spans="1:9" ht="15.75" customHeight="1" x14ac:dyDescent="0.25">
      <c r="A460" s="44">
        <v>12</v>
      </c>
      <c r="B460" s="64">
        <v>66</v>
      </c>
      <c r="C460" s="35" t="s">
        <v>69</v>
      </c>
      <c r="D460" s="34">
        <v>17.899999999999999</v>
      </c>
      <c r="E460" s="56">
        <f t="shared" si="30"/>
        <v>5.6954545454545453</v>
      </c>
      <c r="F460" s="37">
        <f t="shared" si="32"/>
        <v>2.8477272727272726E-2</v>
      </c>
      <c r="G460" s="34">
        <f t="shared" si="31"/>
        <v>3.1428571428571428</v>
      </c>
      <c r="H460" s="57">
        <f t="shared" si="33"/>
        <v>2.5487159090909089E-3</v>
      </c>
      <c r="I460" s="25" t="s">
        <v>39</v>
      </c>
    </row>
    <row r="461" spans="1:9" ht="15.75" customHeight="1" x14ac:dyDescent="0.25">
      <c r="A461" s="44">
        <v>12</v>
      </c>
      <c r="B461" s="64">
        <v>67</v>
      </c>
      <c r="C461" s="35" t="s">
        <v>69</v>
      </c>
      <c r="D461" s="34">
        <v>15</v>
      </c>
      <c r="E461" s="56">
        <f t="shared" si="30"/>
        <v>4.7727272727272725</v>
      </c>
      <c r="F461" s="37">
        <f t="shared" si="32"/>
        <v>2.3863636363636361E-2</v>
      </c>
      <c r="G461" s="34">
        <f t="shared" si="31"/>
        <v>3.1428571428571428</v>
      </c>
      <c r="H461" s="57">
        <f t="shared" si="33"/>
        <v>1.7897727272727269E-3</v>
      </c>
      <c r="I461" s="25" t="s">
        <v>39</v>
      </c>
    </row>
    <row r="462" spans="1:9" ht="15.75" customHeight="1" x14ac:dyDescent="0.25">
      <c r="A462" s="44">
        <v>12</v>
      </c>
      <c r="B462" s="64">
        <v>68</v>
      </c>
      <c r="C462" s="35" t="s">
        <v>69</v>
      </c>
      <c r="D462" s="34">
        <v>29.5</v>
      </c>
      <c r="E462" s="56">
        <f t="shared" si="30"/>
        <v>9.3863636363636367</v>
      </c>
      <c r="F462" s="37">
        <f t="shared" si="32"/>
        <v>4.6931818181818186E-2</v>
      </c>
      <c r="G462" s="34">
        <f t="shared" si="31"/>
        <v>3.1428571428571428</v>
      </c>
      <c r="H462" s="57">
        <f t="shared" si="33"/>
        <v>6.9224431818181824E-3</v>
      </c>
      <c r="I462" s="25" t="s">
        <v>39</v>
      </c>
    </row>
    <row r="463" spans="1:9" ht="15.75" customHeight="1" x14ac:dyDescent="0.25">
      <c r="A463" s="44">
        <v>12</v>
      </c>
      <c r="B463" s="64">
        <v>69</v>
      </c>
      <c r="C463" s="35" t="s">
        <v>69</v>
      </c>
      <c r="D463" s="34">
        <v>16.3</v>
      </c>
      <c r="E463" s="56">
        <f t="shared" si="30"/>
        <v>5.1863636363636365</v>
      </c>
      <c r="F463" s="37">
        <f t="shared" si="32"/>
        <v>2.5931818181818181E-2</v>
      </c>
      <c r="G463" s="34">
        <f t="shared" si="31"/>
        <v>3.1428571428571428</v>
      </c>
      <c r="H463" s="57">
        <f t="shared" si="33"/>
        <v>2.1134431818181816E-3</v>
      </c>
      <c r="I463" s="25" t="s">
        <v>39</v>
      </c>
    </row>
    <row r="464" spans="1:9" ht="15.75" customHeight="1" x14ac:dyDescent="0.25">
      <c r="A464" s="44">
        <v>12</v>
      </c>
      <c r="B464" s="64">
        <v>70</v>
      </c>
      <c r="C464" s="35" t="s">
        <v>69</v>
      </c>
      <c r="D464" s="34">
        <v>20</v>
      </c>
      <c r="E464" s="56">
        <f t="shared" si="30"/>
        <v>6.3636363636363642</v>
      </c>
      <c r="F464" s="37">
        <f t="shared" si="32"/>
        <v>3.1818181818181822E-2</v>
      </c>
      <c r="G464" s="34">
        <f t="shared" si="31"/>
        <v>3.1428571428571428</v>
      </c>
      <c r="H464" s="57">
        <f t="shared" si="33"/>
        <v>3.1818181818181824E-3</v>
      </c>
      <c r="I464" s="25" t="s">
        <v>39</v>
      </c>
    </row>
    <row r="465" spans="1:9" ht="15.75" customHeight="1" x14ac:dyDescent="0.25">
      <c r="A465" s="44">
        <v>12</v>
      </c>
      <c r="B465" s="64">
        <v>71</v>
      </c>
      <c r="C465" s="35" t="s">
        <v>69</v>
      </c>
      <c r="D465" s="34">
        <v>23</v>
      </c>
      <c r="E465" s="56">
        <f t="shared" si="30"/>
        <v>7.3181818181818183</v>
      </c>
      <c r="F465" s="37">
        <f t="shared" si="32"/>
        <v>3.6590909090909091E-2</v>
      </c>
      <c r="G465" s="34">
        <f t="shared" si="31"/>
        <v>3.1428571428571428</v>
      </c>
      <c r="H465" s="57">
        <f t="shared" si="33"/>
        <v>4.2079545454545451E-3</v>
      </c>
      <c r="I465" s="25" t="s">
        <v>39</v>
      </c>
    </row>
    <row r="466" spans="1:9" ht="15.75" customHeight="1" x14ac:dyDescent="0.25">
      <c r="A466" s="44">
        <v>12</v>
      </c>
      <c r="B466" s="64">
        <v>72</v>
      </c>
      <c r="C466" s="35" t="s">
        <v>69</v>
      </c>
      <c r="D466" s="34">
        <v>12.7</v>
      </c>
      <c r="E466" s="56">
        <f t="shared" si="30"/>
        <v>4.040909090909091</v>
      </c>
      <c r="F466" s="37">
        <f t="shared" si="32"/>
        <v>2.0204545454545454E-2</v>
      </c>
      <c r="G466" s="34">
        <f t="shared" si="31"/>
        <v>3.1428571428571428</v>
      </c>
      <c r="H466" s="57">
        <f t="shared" si="33"/>
        <v>1.2829886363636364E-3</v>
      </c>
      <c r="I466" s="25" t="s">
        <v>39</v>
      </c>
    </row>
    <row r="467" spans="1:9" ht="15.75" customHeight="1" x14ac:dyDescent="0.25">
      <c r="A467" s="44">
        <v>12</v>
      </c>
      <c r="B467" s="64">
        <v>73</v>
      </c>
      <c r="C467" s="35" t="s">
        <v>69</v>
      </c>
      <c r="D467" s="34">
        <v>22</v>
      </c>
      <c r="E467" s="56">
        <f t="shared" si="30"/>
        <v>7</v>
      </c>
      <c r="F467" s="37">
        <f t="shared" si="32"/>
        <v>3.5000000000000003E-2</v>
      </c>
      <c r="G467" s="34">
        <f t="shared" si="31"/>
        <v>3.1428571428571428</v>
      </c>
      <c r="H467" s="57">
        <f t="shared" si="33"/>
        <v>3.8500000000000006E-3</v>
      </c>
      <c r="I467" s="25" t="s">
        <v>39</v>
      </c>
    </row>
    <row r="468" spans="1:9" ht="15.75" customHeight="1" x14ac:dyDescent="0.25">
      <c r="A468" s="44">
        <v>12</v>
      </c>
      <c r="B468" s="64">
        <v>74</v>
      </c>
      <c r="C468" s="35" t="s">
        <v>69</v>
      </c>
      <c r="D468" s="34">
        <v>15.4</v>
      </c>
      <c r="E468" s="56">
        <f t="shared" si="30"/>
        <v>4.9000000000000004</v>
      </c>
      <c r="F468" s="37">
        <f t="shared" si="32"/>
        <v>2.4500000000000001E-2</v>
      </c>
      <c r="G468" s="34">
        <f t="shared" si="31"/>
        <v>3.1428571428571428</v>
      </c>
      <c r="H468" s="57">
        <f t="shared" si="33"/>
        <v>1.8865000000000002E-3</v>
      </c>
      <c r="I468" s="25" t="s">
        <v>39</v>
      </c>
    </row>
    <row r="469" spans="1:9" ht="15.75" customHeight="1" x14ac:dyDescent="0.25">
      <c r="A469" s="44">
        <v>12</v>
      </c>
      <c r="B469" s="64">
        <v>75</v>
      </c>
      <c r="C469" s="35" t="s">
        <v>69</v>
      </c>
      <c r="D469" s="34">
        <v>21.2</v>
      </c>
      <c r="E469" s="56">
        <f t="shared" si="30"/>
        <v>6.7454545454545451</v>
      </c>
      <c r="F469" s="37">
        <f t="shared" si="32"/>
        <v>3.3727272727272724E-2</v>
      </c>
      <c r="G469" s="34">
        <f t="shared" si="31"/>
        <v>3.1428571428571428</v>
      </c>
      <c r="H469" s="57">
        <f t="shared" si="33"/>
        <v>3.5750909090909084E-3</v>
      </c>
      <c r="I469" s="25" t="s">
        <v>39</v>
      </c>
    </row>
    <row r="470" spans="1:9" ht="15.75" customHeight="1" x14ac:dyDescent="0.25">
      <c r="A470" s="44">
        <v>13</v>
      </c>
      <c r="B470" s="64">
        <v>12</v>
      </c>
      <c r="C470" s="35" t="s">
        <v>81</v>
      </c>
      <c r="D470" s="34">
        <v>29.2</v>
      </c>
      <c r="E470" s="56">
        <f t="shared" si="30"/>
        <v>9.290909090909091</v>
      </c>
      <c r="F470" s="37">
        <f t="shared" si="32"/>
        <v>4.6454545454545457E-2</v>
      </c>
      <c r="G470" s="34">
        <f t="shared" si="31"/>
        <v>3.1428571428571428</v>
      </c>
      <c r="H470" s="57">
        <f t="shared" si="33"/>
        <v>6.7823636363636359E-3</v>
      </c>
      <c r="I470" s="25"/>
    </row>
    <row r="471" spans="1:9" ht="15.75" customHeight="1" x14ac:dyDescent="0.25">
      <c r="A471" s="44">
        <v>13</v>
      </c>
      <c r="B471" s="64">
        <v>1</v>
      </c>
      <c r="C471" s="35" t="s">
        <v>69</v>
      </c>
      <c r="D471" s="34">
        <v>32.6</v>
      </c>
      <c r="E471" s="56">
        <f t="shared" si="30"/>
        <v>10.372727272727273</v>
      </c>
      <c r="F471" s="37">
        <f t="shared" si="32"/>
        <v>5.1863636363636362E-2</v>
      </c>
      <c r="G471" s="34">
        <f t="shared" si="31"/>
        <v>3.1428571428571428</v>
      </c>
      <c r="H471" s="57">
        <f t="shared" si="33"/>
        <v>8.4537727272727264E-3</v>
      </c>
      <c r="I471" s="25"/>
    </row>
    <row r="472" spans="1:9" ht="15.75" customHeight="1" x14ac:dyDescent="0.25">
      <c r="A472" s="44">
        <v>13</v>
      </c>
      <c r="B472" s="64">
        <v>2</v>
      </c>
      <c r="C472" s="35" t="s">
        <v>69</v>
      </c>
      <c r="D472" s="34">
        <v>33</v>
      </c>
      <c r="E472" s="56">
        <f t="shared" si="30"/>
        <v>10.5</v>
      </c>
      <c r="F472" s="37">
        <f t="shared" si="32"/>
        <v>5.2499999999999998E-2</v>
      </c>
      <c r="G472" s="34">
        <f t="shared" si="31"/>
        <v>3.1428571428571428</v>
      </c>
      <c r="H472" s="57">
        <f t="shared" si="33"/>
        <v>8.6624999999999983E-3</v>
      </c>
      <c r="I472" s="25"/>
    </row>
    <row r="473" spans="1:9" ht="15.75" customHeight="1" x14ac:dyDescent="0.25">
      <c r="A473" s="44">
        <v>13</v>
      </c>
      <c r="B473" s="64">
        <v>3</v>
      </c>
      <c r="C473" s="35" t="s">
        <v>69</v>
      </c>
      <c r="D473" s="34">
        <v>21</v>
      </c>
      <c r="E473" s="56">
        <f t="shared" si="30"/>
        <v>6.6818181818181817</v>
      </c>
      <c r="F473" s="37">
        <f t="shared" si="32"/>
        <v>3.3409090909090909E-2</v>
      </c>
      <c r="G473" s="34">
        <f t="shared" si="31"/>
        <v>3.1428571428571428</v>
      </c>
      <c r="H473" s="57">
        <f t="shared" si="33"/>
        <v>3.5079545454545454E-3</v>
      </c>
      <c r="I473" s="25"/>
    </row>
    <row r="474" spans="1:9" ht="15.75" customHeight="1" x14ac:dyDescent="0.25">
      <c r="A474" s="44">
        <v>13</v>
      </c>
      <c r="B474" s="64">
        <v>4</v>
      </c>
      <c r="C474" s="35" t="s">
        <v>69</v>
      </c>
      <c r="D474" s="34">
        <v>19.399999999999999</v>
      </c>
      <c r="E474" s="56">
        <f t="shared" si="30"/>
        <v>6.1727272727272728</v>
      </c>
      <c r="F474" s="37">
        <f t="shared" si="32"/>
        <v>3.0863636363636364E-2</v>
      </c>
      <c r="G474" s="34">
        <f t="shared" si="31"/>
        <v>3.1428571428571428</v>
      </c>
      <c r="H474" s="57">
        <f t="shared" si="33"/>
        <v>2.9937727272727273E-3</v>
      </c>
      <c r="I474" s="25"/>
    </row>
    <row r="475" spans="1:9" ht="15.75" customHeight="1" x14ac:dyDescent="0.25">
      <c r="A475" s="44">
        <v>13</v>
      </c>
      <c r="B475" s="64">
        <v>5</v>
      </c>
      <c r="C475" s="35" t="s">
        <v>69</v>
      </c>
      <c r="D475" s="34">
        <v>28</v>
      </c>
      <c r="E475" s="56">
        <f t="shared" si="30"/>
        <v>8.9090909090909101</v>
      </c>
      <c r="F475" s="37">
        <f t="shared" si="32"/>
        <v>4.4545454545454548E-2</v>
      </c>
      <c r="G475" s="34">
        <f t="shared" si="31"/>
        <v>3.1428571428571428</v>
      </c>
      <c r="H475" s="57">
        <f t="shared" si="33"/>
        <v>6.2363636363636371E-3</v>
      </c>
      <c r="I475" s="25"/>
    </row>
    <row r="476" spans="1:9" ht="15.75" customHeight="1" x14ac:dyDescent="0.25">
      <c r="A476" s="44">
        <v>13</v>
      </c>
      <c r="B476" s="64">
        <v>6</v>
      </c>
      <c r="C476" s="35" t="s">
        <v>69</v>
      </c>
      <c r="D476" s="34">
        <v>16</v>
      </c>
      <c r="E476" s="56">
        <f t="shared" si="30"/>
        <v>5.0909090909090908</v>
      </c>
      <c r="F476" s="37">
        <f t="shared" si="32"/>
        <v>2.5454545454545455E-2</v>
      </c>
      <c r="G476" s="34">
        <f t="shared" si="31"/>
        <v>3.1428571428571428</v>
      </c>
      <c r="H476" s="57">
        <f t="shared" si="33"/>
        <v>2.0363636363636365E-3</v>
      </c>
      <c r="I476" s="25"/>
    </row>
    <row r="477" spans="1:9" ht="15.75" customHeight="1" x14ac:dyDescent="0.25">
      <c r="A477" s="44">
        <v>13</v>
      </c>
      <c r="B477" s="64">
        <v>7</v>
      </c>
      <c r="C477" s="35" t="s">
        <v>69</v>
      </c>
      <c r="D477" s="34">
        <v>27</v>
      </c>
      <c r="E477" s="56">
        <f t="shared" si="30"/>
        <v>8.5909090909090917</v>
      </c>
      <c r="F477" s="37">
        <f t="shared" si="32"/>
        <v>4.2954545454545461E-2</v>
      </c>
      <c r="G477" s="34">
        <f t="shared" si="31"/>
        <v>3.1428571428571428</v>
      </c>
      <c r="H477" s="57">
        <f t="shared" si="33"/>
        <v>5.7988636363636376E-3</v>
      </c>
      <c r="I477" s="25"/>
    </row>
    <row r="478" spans="1:9" ht="15.75" customHeight="1" x14ac:dyDescent="0.25">
      <c r="A478" s="44">
        <v>13</v>
      </c>
      <c r="B478" s="64">
        <v>8</v>
      </c>
      <c r="C478" s="35" t="s">
        <v>69</v>
      </c>
      <c r="D478" s="34">
        <v>25.8</v>
      </c>
      <c r="E478" s="56">
        <f t="shared" si="30"/>
        <v>8.209090909090909</v>
      </c>
      <c r="F478" s="37">
        <f t="shared" si="32"/>
        <v>4.1045454545454545E-2</v>
      </c>
      <c r="G478" s="34">
        <f t="shared" si="31"/>
        <v>3.1428571428571428</v>
      </c>
      <c r="H478" s="57">
        <f t="shared" si="33"/>
        <v>5.2948636363636366E-3</v>
      </c>
      <c r="I478" s="25"/>
    </row>
    <row r="479" spans="1:9" ht="15.75" customHeight="1" x14ac:dyDescent="0.25">
      <c r="A479" s="44">
        <v>13</v>
      </c>
      <c r="B479" s="64">
        <v>9</v>
      </c>
      <c r="C479" s="35" t="s">
        <v>69</v>
      </c>
      <c r="D479" s="34">
        <v>20</v>
      </c>
      <c r="E479" s="56">
        <f t="shared" si="30"/>
        <v>6.3636363636363642</v>
      </c>
      <c r="F479" s="37">
        <f t="shared" si="32"/>
        <v>3.1818181818181822E-2</v>
      </c>
      <c r="G479" s="34">
        <f t="shared" si="31"/>
        <v>3.1428571428571428</v>
      </c>
      <c r="H479" s="57">
        <f t="shared" si="33"/>
        <v>3.1818181818181824E-3</v>
      </c>
      <c r="I479" s="25"/>
    </row>
    <row r="480" spans="1:9" ht="15.75" customHeight="1" x14ac:dyDescent="0.25">
      <c r="A480" s="44">
        <v>13</v>
      </c>
      <c r="B480" s="64">
        <v>10</v>
      </c>
      <c r="C480" s="35" t="s">
        <v>69</v>
      </c>
      <c r="D480" s="34">
        <v>18.399999999999999</v>
      </c>
      <c r="E480" s="56">
        <f t="shared" si="30"/>
        <v>5.8545454545454545</v>
      </c>
      <c r="F480" s="37">
        <f t="shared" si="32"/>
        <v>2.9272727272727273E-2</v>
      </c>
      <c r="G480" s="34">
        <f t="shared" si="31"/>
        <v>3.1428571428571428</v>
      </c>
      <c r="H480" s="57">
        <f t="shared" si="33"/>
        <v>2.6930909090909093E-3</v>
      </c>
      <c r="I480" s="25"/>
    </row>
    <row r="481" spans="1:9" ht="15.75" customHeight="1" x14ac:dyDescent="0.25">
      <c r="A481" s="44">
        <v>13</v>
      </c>
      <c r="B481" s="64">
        <v>11</v>
      </c>
      <c r="C481" s="35" t="s">
        <v>69</v>
      </c>
      <c r="D481" s="34">
        <v>31</v>
      </c>
      <c r="E481" s="56">
        <f t="shared" si="30"/>
        <v>9.8636363636363633</v>
      </c>
      <c r="F481" s="37">
        <f t="shared" si="32"/>
        <v>4.9318181818181817E-2</v>
      </c>
      <c r="G481" s="34">
        <f t="shared" si="31"/>
        <v>3.1428571428571428</v>
      </c>
      <c r="H481" s="57">
        <f t="shared" si="33"/>
        <v>7.6443181818181809E-3</v>
      </c>
      <c r="I481" s="25"/>
    </row>
    <row r="482" spans="1:9" ht="15.75" customHeight="1" x14ac:dyDescent="0.25">
      <c r="A482" s="44">
        <v>13</v>
      </c>
      <c r="B482" s="64">
        <v>13</v>
      </c>
      <c r="C482" s="35" t="s">
        <v>69</v>
      </c>
      <c r="D482" s="34">
        <v>30</v>
      </c>
      <c r="E482" s="56">
        <f t="shared" si="30"/>
        <v>9.545454545454545</v>
      </c>
      <c r="F482" s="37">
        <f t="shared" si="32"/>
        <v>4.7727272727272722E-2</v>
      </c>
      <c r="G482" s="34">
        <f t="shared" si="31"/>
        <v>3.1428571428571428</v>
      </c>
      <c r="H482" s="57">
        <f t="shared" si="33"/>
        <v>7.1590909090909075E-3</v>
      </c>
      <c r="I482" s="25"/>
    </row>
    <row r="483" spans="1:9" ht="15.75" customHeight="1" x14ac:dyDescent="0.25">
      <c r="A483" s="44">
        <v>13</v>
      </c>
      <c r="B483" s="64">
        <v>14</v>
      </c>
      <c r="C483" s="35" t="s">
        <v>69</v>
      </c>
      <c r="D483" s="34">
        <v>20</v>
      </c>
      <c r="E483" s="56">
        <f t="shared" si="30"/>
        <v>6.3636363636363642</v>
      </c>
      <c r="F483" s="37">
        <f t="shared" si="32"/>
        <v>3.1818181818181822E-2</v>
      </c>
      <c r="G483" s="34">
        <f t="shared" si="31"/>
        <v>3.1428571428571428</v>
      </c>
      <c r="H483" s="57">
        <f t="shared" si="33"/>
        <v>3.1818181818181824E-3</v>
      </c>
      <c r="I483" s="25"/>
    </row>
    <row r="484" spans="1:9" ht="15.75" customHeight="1" x14ac:dyDescent="0.25">
      <c r="A484" s="44">
        <v>13</v>
      </c>
      <c r="B484" s="64">
        <v>15</v>
      </c>
      <c r="C484" s="35" t="s">
        <v>69</v>
      </c>
      <c r="D484" s="34">
        <v>20</v>
      </c>
      <c r="E484" s="56">
        <f t="shared" ref="E484:E516" si="34">D484/G484</f>
        <v>6.3636363636363642</v>
      </c>
      <c r="F484" s="37">
        <f t="shared" si="32"/>
        <v>3.1818181818181822E-2</v>
      </c>
      <c r="G484" s="34">
        <f t="shared" ref="G484:G516" si="35">22/7</f>
        <v>3.1428571428571428</v>
      </c>
      <c r="H484" s="57">
        <f t="shared" si="33"/>
        <v>3.1818181818181824E-3</v>
      </c>
      <c r="I484" s="25"/>
    </row>
    <row r="485" spans="1:9" ht="15.75" customHeight="1" x14ac:dyDescent="0.25">
      <c r="A485" s="44">
        <v>13</v>
      </c>
      <c r="B485" s="64">
        <v>16</v>
      </c>
      <c r="C485" s="35" t="s">
        <v>69</v>
      </c>
      <c r="D485" s="34">
        <v>16</v>
      </c>
      <c r="E485" s="56">
        <f t="shared" si="34"/>
        <v>5.0909090909090908</v>
      </c>
      <c r="F485" s="37">
        <f t="shared" si="32"/>
        <v>2.5454545454545455E-2</v>
      </c>
      <c r="G485" s="34">
        <f t="shared" si="35"/>
        <v>3.1428571428571428</v>
      </c>
      <c r="H485" s="57">
        <f t="shared" si="33"/>
        <v>2.0363636363636365E-3</v>
      </c>
      <c r="I485" s="25"/>
    </row>
    <row r="486" spans="1:9" ht="15.75" customHeight="1" x14ac:dyDescent="0.25">
      <c r="A486" s="44">
        <v>13</v>
      </c>
      <c r="B486" s="64">
        <v>17</v>
      </c>
      <c r="C486" s="35" t="s">
        <v>69</v>
      </c>
      <c r="D486" s="34">
        <v>28</v>
      </c>
      <c r="E486" s="56">
        <f t="shared" si="34"/>
        <v>8.9090909090909101</v>
      </c>
      <c r="F486" s="37">
        <f t="shared" si="32"/>
        <v>4.4545454545454548E-2</v>
      </c>
      <c r="G486" s="34">
        <f t="shared" si="35"/>
        <v>3.1428571428571428</v>
      </c>
      <c r="H486" s="57">
        <f t="shared" si="33"/>
        <v>6.2363636363636371E-3</v>
      </c>
      <c r="I486" s="25"/>
    </row>
    <row r="487" spans="1:9" ht="15.75" customHeight="1" x14ac:dyDescent="0.25">
      <c r="A487" s="44">
        <v>13</v>
      </c>
      <c r="B487" s="64">
        <v>18</v>
      </c>
      <c r="C487" s="35" t="s">
        <v>69</v>
      </c>
      <c r="D487" s="34">
        <v>35</v>
      </c>
      <c r="E487" s="56">
        <f t="shared" si="34"/>
        <v>11.136363636363637</v>
      </c>
      <c r="F487" s="37">
        <f t="shared" si="32"/>
        <v>5.5681818181818186E-2</v>
      </c>
      <c r="G487" s="34">
        <f t="shared" si="35"/>
        <v>3.1428571428571428</v>
      </c>
      <c r="H487" s="57">
        <f t="shared" si="33"/>
        <v>9.7443181818181838E-3</v>
      </c>
      <c r="I487" s="25"/>
    </row>
    <row r="488" spans="1:9" ht="15.75" customHeight="1" x14ac:dyDescent="0.25">
      <c r="A488" s="44">
        <v>13</v>
      </c>
      <c r="B488" s="64">
        <v>19</v>
      </c>
      <c r="C488" s="35" t="s">
        <v>69</v>
      </c>
      <c r="D488" s="34">
        <v>17</v>
      </c>
      <c r="E488" s="56">
        <f t="shared" si="34"/>
        <v>5.4090909090909092</v>
      </c>
      <c r="F488" s="37">
        <f t="shared" si="32"/>
        <v>2.7045454545454546E-2</v>
      </c>
      <c r="G488" s="34">
        <f t="shared" si="35"/>
        <v>3.1428571428571428</v>
      </c>
      <c r="H488" s="57">
        <f t="shared" si="33"/>
        <v>2.2988636363636366E-3</v>
      </c>
      <c r="I488" s="25"/>
    </row>
    <row r="489" spans="1:9" ht="15.75" customHeight="1" x14ac:dyDescent="0.25">
      <c r="A489" s="44">
        <v>13</v>
      </c>
      <c r="B489" s="64">
        <v>20</v>
      </c>
      <c r="C489" s="35" t="s">
        <v>69</v>
      </c>
      <c r="D489" s="34">
        <v>23.4</v>
      </c>
      <c r="E489" s="56">
        <f t="shared" si="34"/>
        <v>7.4454545454545453</v>
      </c>
      <c r="F489" s="37">
        <f t="shared" si="32"/>
        <v>3.7227272727272727E-2</v>
      </c>
      <c r="G489" s="34">
        <f t="shared" si="35"/>
        <v>3.1428571428571428</v>
      </c>
      <c r="H489" s="57">
        <f t="shared" si="33"/>
        <v>4.3555909090909088E-3</v>
      </c>
      <c r="I489" s="25"/>
    </row>
    <row r="490" spans="1:9" ht="15.75" customHeight="1" x14ac:dyDescent="0.25">
      <c r="A490" s="44">
        <v>13</v>
      </c>
      <c r="B490" s="64">
        <v>21</v>
      </c>
      <c r="C490" s="35" t="s">
        <v>69</v>
      </c>
      <c r="D490" s="34">
        <v>26.8</v>
      </c>
      <c r="E490" s="56">
        <f t="shared" si="34"/>
        <v>8.5272727272727273</v>
      </c>
      <c r="F490" s="37">
        <f t="shared" si="32"/>
        <v>4.2636363636363639E-2</v>
      </c>
      <c r="G490" s="34">
        <f t="shared" si="35"/>
        <v>3.1428571428571428</v>
      </c>
      <c r="H490" s="57">
        <f t="shared" si="33"/>
        <v>5.7132727272727283E-3</v>
      </c>
      <c r="I490" s="25"/>
    </row>
    <row r="491" spans="1:9" ht="15.75" customHeight="1" x14ac:dyDescent="0.25">
      <c r="A491" s="44">
        <v>13</v>
      </c>
      <c r="B491" s="64">
        <v>22</v>
      </c>
      <c r="C491" s="35" t="s">
        <v>69</v>
      </c>
      <c r="D491" s="34">
        <v>15</v>
      </c>
      <c r="E491" s="56">
        <f t="shared" si="34"/>
        <v>4.7727272727272725</v>
      </c>
      <c r="F491" s="37">
        <f t="shared" si="32"/>
        <v>2.3863636363636361E-2</v>
      </c>
      <c r="G491" s="34">
        <f t="shared" si="35"/>
        <v>3.1428571428571428</v>
      </c>
      <c r="H491" s="57">
        <f t="shared" si="33"/>
        <v>1.7897727272727269E-3</v>
      </c>
      <c r="I491" s="25"/>
    </row>
    <row r="492" spans="1:9" ht="15.75" customHeight="1" x14ac:dyDescent="0.25">
      <c r="A492" s="44">
        <v>14</v>
      </c>
      <c r="B492" s="64">
        <v>1</v>
      </c>
      <c r="C492" s="35" t="s">
        <v>60</v>
      </c>
      <c r="D492" s="34">
        <v>19</v>
      </c>
      <c r="E492" s="56">
        <f t="shared" si="34"/>
        <v>6.0454545454545459</v>
      </c>
      <c r="F492" s="37">
        <f t="shared" si="32"/>
        <v>3.0227272727272728E-2</v>
      </c>
      <c r="G492" s="34">
        <f t="shared" si="35"/>
        <v>3.1428571428571428</v>
      </c>
      <c r="H492" s="57">
        <f t="shared" si="33"/>
        <v>2.8715909090909091E-3</v>
      </c>
    </row>
    <row r="493" spans="1:9" ht="15.75" customHeight="1" x14ac:dyDescent="0.25">
      <c r="A493" s="44">
        <v>14</v>
      </c>
      <c r="B493" s="64">
        <v>2</v>
      </c>
      <c r="C493" s="35" t="s">
        <v>60</v>
      </c>
      <c r="D493" s="34">
        <v>17</v>
      </c>
      <c r="E493" s="56">
        <f t="shared" si="34"/>
        <v>5.4090909090909092</v>
      </c>
      <c r="F493" s="37">
        <f t="shared" si="32"/>
        <v>2.7045454545454546E-2</v>
      </c>
      <c r="G493" s="34">
        <f t="shared" si="35"/>
        <v>3.1428571428571428</v>
      </c>
      <c r="H493" s="57">
        <f t="shared" si="33"/>
        <v>2.2988636363636366E-3</v>
      </c>
    </row>
    <row r="494" spans="1:9" ht="15.75" customHeight="1" x14ac:dyDescent="0.25">
      <c r="A494" s="44">
        <v>14</v>
      </c>
      <c r="B494" s="64">
        <v>3</v>
      </c>
      <c r="C494" s="35" t="s">
        <v>60</v>
      </c>
      <c r="D494" s="34">
        <v>16.2</v>
      </c>
      <c r="E494" s="56">
        <f t="shared" si="34"/>
        <v>5.1545454545454543</v>
      </c>
      <c r="F494" s="37">
        <f t="shared" si="32"/>
        <v>2.577272727272727E-2</v>
      </c>
      <c r="G494" s="34">
        <f t="shared" si="35"/>
        <v>3.1428571428571428</v>
      </c>
      <c r="H494" s="57">
        <f t="shared" si="33"/>
        <v>2.0875909090909083E-3</v>
      </c>
    </row>
    <row r="495" spans="1:9" ht="15.75" customHeight="1" x14ac:dyDescent="0.25">
      <c r="A495" s="44">
        <v>14</v>
      </c>
      <c r="B495" s="64">
        <v>4</v>
      </c>
      <c r="C495" s="35" t="s">
        <v>60</v>
      </c>
      <c r="D495" s="34">
        <v>24.2</v>
      </c>
      <c r="E495" s="56">
        <f t="shared" si="34"/>
        <v>7.7</v>
      </c>
      <c r="F495" s="37">
        <f t="shared" si="32"/>
        <v>3.85E-2</v>
      </c>
      <c r="G495" s="34">
        <f t="shared" si="35"/>
        <v>3.1428571428571428</v>
      </c>
      <c r="H495" s="57">
        <f t="shared" si="33"/>
        <v>4.6585000000000003E-3</v>
      </c>
    </row>
    <row r="496" spans="1:9" ht="15.75" customHeight="1" x14ac:dyDescent="0.25">
      <c r="A496" s="44">
        <v>14</v>
      </c>
      <c r="B496" s="64">
        <v>5</v>
      </c>
      <c r="C496" s="35" t="s">
        <v>60</v>
      </c>
      <c r="D496" s="34">
        <v>33</v>
      </c>
      <c r="E496" s="56">
        <f t="shared" si="34"/>
        <v>10.5</v>
      </c>
      <c r="F496" s="37">
        <f t="shared" si="32"/>
        <v>5.2499999999999998E-2</v>
      </c>
      <c r="G496" s="34">
        <f t="shared" si="35"/>
        <v>3.1428571428571428</v>
      </c>
      <c r="H496" s="57">
        <f t="shared" si="33"/>
        <v>8.6624999999999983E-3</v>
      </c>
    </row>
    <row r="497" spans="1:8" ht="15.75" customHeight="1" x14ac:dyDescent="0.25">
      <c r="A497" s="44">
        <v>14</v>
      </c>
      <c r="B497" s="64">
        <v>6</v>
      </c>
      <c r="C497" s="35" t="s">
        <v>60</v>
      </c>
      <c r="D497" s="34">
        <v>41</v>
      </c>
      <c r="E497" s="56">
        <f t="shared" si="34"/>
        <v>13.045454545454545</v>
      </c>
      <c r="F497" s="37">
        <f t="shared" ref="F497:F516" si="36">E497/200</f>
        <v>6.5227272727272731E-2</v>
      </c>
      <c r="G497" s="34">
        <f t="shared" si="35"/>
        <v>3.1428571428571428</v>
      </c>
      <c r="H497" s="57">
        <f t="shared" ref="H497:H516" si="37">G497*F497^2</f>
        <v>1.3371590909090911E-2</v>
      </c>
    </row>
    <row r="498" spans="1:8" ht="15.75" customHeight="1" x14ac:dyDescent="0.25">
      <c r="A498" s="44">
        <v>14</v>
      </c>
      <c r="B498" s="64">
        <v>7</v>
      </c>
      <c r="C498" s="35" t="s">
        <v>60</v>
      </c>
      <c r="D498" s="34">
        <v>16</v>
      </c>
      <c r="E498" s="56">
        <f t="shared" si="34"/>
        <v>5.0909090909090908</v>
      </c>
      <c r="F498" s="37">
        <f t="shared" si="36"/>
        <v>2.5454545454545455E-2</v>
      </c>
      <c r="G498" s="34">
        <f t="shared" si="35"/>
        <v>3.1428571428571428</v>
      </c>
      <c r="H498" s="57">
        <f t="shared" si="37"/>
        <v>2.0363636363636365E-3</v>
      </c>
    </row>
    <row r="499" spans="1:8" ht="15.75" customHeight="1" x14ac:dyDescent="0.25">
      <c r="A499" s="44">
        <v>14</v>
      </c>
      <c r="B499" s="64">
        <v>8</v>
      </c>
      <c r="C499" s="35" t="s">
        <v>60</v>
      </c>
      <c r="D499" s="34">
        <v>39.4</v>
      </c>
      <c r="E499" s="56">
        <f t="shared" si="34"/>
        <v>12.536363636363637</v>
      </c>
      <c r="F499" s="37">
        <f t="shared" si="36"/>
        <v>6.2681818181818186E-2</v>
      </c>
      <c r="G499" s="34">
        <f t="shared" si="35"/>
        <v>3.1428571428571428</v>
      </c>
      <c r="H499" s="57">
        <f t="shared" si="37"/>
        <v>1.2348318181818183E-2</v>
      </c>
    </row>
    <row r="500" spans="1:8" ht="15.75" customHeight="1" x14ac:dyDescent="0.25">
      <c r="A500" s="44">
        <v>14</v>
      </c>
      <c r="B500" s="64">
        <v>9</v>
      </c>
      <c r="C500" s="35" t="s">
        <v>60</v>
      </c>
      <c r="D500" s="34">
        <v>40</v>
      </c>
      <c r="E500" s="56">
        <f t="shared" si="34"/>
        <v>12.727272727272728</v>
      </c>
      <c r="F500" s="37">
        <f t="shared" si="36"/>
        <v>6.3636363636363644E-2</v>
      </c>
      <c r="G500" s="34">
        <f t="shared" si="35"/>
        <v>3.1428571428571428</v>
      </c>
      <c r="H500" s="57">
        <f t="shared" si="37"/>
        <v>1.2727272727272729E-2</v>
      </c>
    </row>
    <row r="501" spans="1:8" ht="15.75" customHeight="1" x14ac:dyDescent="0.25">
      <c r="A501" s="44">
        <v>14</v>
      </c>
      <c r="B501" s="64">
        <v>10</v>
      </c>
      <c r="C501" s="35" t="s">
        <v>60</v>
      </c>
      <c r="D501" s="34">
        <v>33</v>
      </c>
      <c r="E501" s="56">
        <f t="shared" si="34"/>
        <v>10.5</v>
      </c>
      <c r="F501" s="37">
        <f t="shared" si="36"/>
        <v>5.2499999999999998E-2</v>
      </c>
      <c r="G501" s="34">
        <f t="shared" si="35"/>
        <v>3.1428571428571428</v>
      </c>
      <c r="H501" s="57">
        <f t="shared" si="37"/>
        <v>8.6624999999999983E-3</v>
      </c>
    </row>
    <row r="502" spans="1:8" ht="15.75" customHeight="1" x14ac:dyDescent="0.25">
      <c r="A502" s="44">
        <v>14</v>
      </c>
      <c r="B502" s="64">
        <v>11</v>
      </c>
      <c r="C502" s="35" t="s">
        <v>60</v>
      </c>
      <c r="D502" s="34">
        <v>30</v>
      </c>
      <c r="E502" s="56">
        <f t="shared" si="34"/>
        <v>9.545454545454545</v>
      </c>
      <c r="F502" s="37">
        <f t="shared" si="36"/>
        <v>4.7727272727272722E-2</v>
      </c>
      <c r="G502" s="34">
        <f t="shared" si="35"/>
        <v>3.1428571428571428</v>
      </c>
      <c r="H502" s="57">
        <f t="shared" si="37"/>
        <v>7.1590909090909075E-3</v>
      </c>
    </row>
    <row r="503" spans="1:8" ht="15.75" customHeight="1" x14ac:dyDescent="0.25">
      <c r="A503" s="44">
        <v>14</v>
      </c>
      <c r="B503" s="64">
        <v>12</v>
      </c>
      <c r="C503" s="35" t="s">
        <v>60</v>
      </c>
      <c r="D503" s="34">
        <v>28</v>
      </c>
      <c r="E503" s="56">
        <f t="shared" si="34"/>
        <v>8.9090909090909101</v>
      </c>
      <c r="F503" s="37">
        <f t="shared" si="36"/>
        <v>4.4545454545454548E-2</v>
      </c>
      <c r="G503" s="34">
        <f t="shared" si="35"/>
        <v>3.1428571428571428</v>
      </c>
      <c r="H503" s="57">
        <f t="shared" si="37"/>
        <v>6.2363636363636371E-3</v>
      </c>
    </row>
    <row r="504" spans="1:8" ht="15.75" customHeight="1" x14ac:dyDescent="0.25">
      <c r="A504" s="44">
        <v>14</v>
      </c>
      <c r="B504" s="64">
        <v>13</v>
      </c>
      <c r="C504" s="35" t="s">
        <v>60</v>
      </c>
      <c r="D504" s="34">
        <v>18.399999999999999</v>
      </c>
      <c r="E504" s="56">
        <f t="shared" si="34"/>
        <v>5.8545454545454545</v>
      </c>
      <c r="F504" s="37">
        <f t="shared" si="36"/>
        <v>2.9272727272727273E-2</v>
      </c>
      <c r="G504" s="34">
        <f t="shared" si="35"/>
        <v>3.1428571428571428</v>
      </c>
      <c r="H504" s="57">
        <f t="shared" si="37"/>
        <v>2.6930909090909093E-3</v>
      </c>
    </row>
    <row r="505" spans="1:8" ht="15.75" customHeight="1" x14ac:dyDescent="0.25">
      <c r="A505" s="44">
        <v>14</v>
      </c>
      <c r="B505" s="64">
        <v>14</v>
      </c>
      <c r="C505" s="35" t="s">
        <v>60</v>
      </c>
      <c r="D505" s="34">
        <v>32</v>
      </c>
      <c r="E505" s="56">
        <f t="shared" si="34"/>
        <v>10.181818181818182</v>
      </c>
      <c r="F505" s="37">
        <f t="shared" si="36"/>
        <v>5.0909090909090911E-2</v>
      </c>
      <c r="G505" s="34">
        <f t="shared" si="35"/>
        <v>3.1428571428571428</v>
      </c>
      <c r="H505" s="57">
        <f t="shared" si="37"/>
        <v>8.145454545454546E-3</v>
      </c>
    </row>
    <row r="506" spans="1:8" ht="15.75" customHeight="1" x14ac:dyDescent="0.25">
      <c r="A506" s="44">
        <v>14</v>
      </c>
      <c r="B506" s="64">
        <v>15</v>
      </c>
      <c r="C506" s="35" t="s">
        <v>60</v>
      </c>
      <c r="D506" s="34">
        <v>31.4</v>
      </c>
      <c r="E506" s="56">
        <f t="shared" si="34"/>
        <v>9.9909090909090903</v>
      </c>
      <c r="F506" s="37">
        <f t="shared" si="36"/>
        <v>4.9954545454545453E-2</v>
      </c>
      <c r="G506" s="34">
        <f t="shared" si="35"/>
        <v>3.1428571428571428</v>
      </c>
      <c r="H506" s="57">
        <f t="shared" si="37"/>
        <v>7.8428636363636357E-3</v>
      </c>
    </row>
    <row r="507" spans="1:8" ht="15.75" customHeight="1" x14ac:dyDescent="0.25">
      <c r="A507" s="44">
        <v>14</v>
      </c>
      <c r="B507" s="64">
        <v>16</v>
      </c>
      <c r="C507" s="35" t="s">
        <v>60</v>
      </c>
      <c r="D507" s="34">
        <v>24.4</v>
      </c>
      <c r="E507" s="56">
        <f t="shared" si="34"/>
        <v>7.7636363636363637</v>
      </c>
      <c r="F507" s="37">
        <f t="shared" si="36"/>
        <v>3.8818181818181821E-2</v>
      </c>
      <c r="G507" s="34">
        <f t="shared" si="35"/>
        <v>3.1428571428571428</v>
      </c>
      <c r="H507" s="57">
        <f t="shared" si="37"/>
        <v>4.7358181818181822E-3</v>
      </c>
    </row>
    <row r="508" spans="1:8" ht="15.75" customHeight="1" x14ac:dyDescent="0.25">
      <c r="A508" s="44">
        <v>14</v>
      </c>
      <c r="B508" s="64">
        <v>17</v>
      </c>
      <c r="C508" s="35" t="s">
        <v>60</v>
      </c>
      <c r="D508" s="34">
        <v>17</v>
      </c>
      <c r="E508" s="56">
        <f t="shared" si="34"/>
        <v>5.4090909090909092</v>
      </c>
      <c r="F508" s="37">
        <f t="shared" si="36"/>
        <v>2.7045454545454546E-2</v>
      </c>
      <c r="G508" s="34">
        <f t="shared" si="35"/>
        <v>3.1428571428571428</v>
      </c>
      <c r="H508" s="57">
        <f t="shared" si="37"/>
        <v>2.2988636363636366E-3</v>
      </c>
    </row>
    <row r="509" spans="1:8" ht="15.75" customHeight="1" x14ac:dyDescent="0.25">
      <c r="A509" s="44">
        <v>15</v>
      </c>
      <c r="B509" s="64">
        <v>1</v>
      </c>
      <c r="C509" s="35" t="s">
        <v>60</v>
      </c>
      <c r="D509" s="34">
        <v>27</v>
      </c>
      <c r="E509" s="56">
        <f t="shared" si="34"/>
        <v>8.5909090909090917</v>
      </c>
      <c r="F509" s="37">
        <f t="shared" si="36"/>
        <v>4.2954545454545461E-2</v>
      </c>
      <c r="G509" s="34">
        <f t="shared" si="35"/>
        <v>3.1428571428571428</v>
      </c>
      <c r="H509" s="57">
        <f t="shared" si="37"/>
        <v>5.7988636363636376E-3</v>
      </c>
    </row>
    <row r="510" spans="1:8" ht="15.75" customHeight="1" x14ac:dyDescent="0.25">
      <c r="A510" s="44">
        <v>15</v>
      </c>
      <c r="B510" s="64">
        <v>2</v>
      </c>
      <c r="C510" s="35" t="s">
        <v>60</v>
      </c>
      <c r="D510" s="34">
        <v>27.2</v>
      </c>
      <c r="E510" s="56">
        <f t="shared" si="34"/>
        <v>8.6545454545454543</v>
      </c>
      <c r="F510" s="37">
        <f t="shared" si="36"/>
        <v>4.3272727272727268E-2</v>
      </c>
      <c r="G510" s="34">
        <f t="shared" si="35"/>
        <v>3.1428571428571428</v>
      </c>
      <c r="H510" s="57">
        <f t="shared" si="37"/>
        <v>5.8850909090909075E-3</v>
      </c>
    </row>
    <row r="511" spans="1:8" ht="15.75" customHeight="1" x14ac:dyDescent="0.25">
      <c r="A511" s="44">
        <v>15</v>
      </c>
      <c r="B511" s="64">
        <v>3</v>
      </c>
      <c r="C511" s="35" t="s">
        <v>60</v>
      </c>
      <c r="D511" s="34">
        <v>24</v>
      </c>
      <c r="E511" s="56">
        <f t="shared" si="34"/>
        <v>7.6363636363636367</v>
      </c>
      <c r="F511" s="37">
        <f t="shared" si="36"/>
        <v>3.8181818181818185E-2</v>
      </c>
      <c r="G511" s="34">
        <f t="shared" si="35"/>
        <v>3.1428571428571428</v>
      </c>
      <c r="H511" s="57">
        <f t="shared" si="37"/>
        <v>4.5818181818181826E-3</v>
      </c>
    </row>
    <row r="512" spans="1:8" ht="15.75" customHeight="1" x14ac:dyDescent="0.25">
      <c r="A512" s="44">
        <v>15</v>
      </c>
      <c r="B512" s="64">
        <v>4</v>
      </c>
      <c r="C512" s="35" t="s">
        <v>60</v>
      </c>
      <c r="D512" s="34">
        <v>23.6</v>
      </c>
      <c r="E512" s="56">
        <f t="shared" si="34"/>
        <v>7.5090909090909097</v>
      </c>
      <c r="F512" s="37">
        <f t="shared" si="36"/>
        <v>3.7545454545454549E-2</v>
      </c>
      <c r="G512" s="34">
        <f t="shared" si="35"/>
        <v>3.1428571428571428</v>
      </c>
      <c r="H512" s="57">
        <f t="shared" si="37"/>
        <v>4.4303636363636368E-3</v>
      </c>
    </row>
    <row r="513" spans="1:8" ht="15.75" customHeight="1" x14ac:dyDescent="0.25">
      <c r="A513" s="44">
        <v>15</v>
      </c>
      <c r="B513" s="64">
        <v>5</v>
      </c>
      <c r="C513" s="35" t="s">
        <v>60</v>
      </c>
      <c r="D513" s="34">
        <v>30</v>
      </c>
      <c r="E513" s="56">
        <f t="shared" si="34"/>
        <v>9.545454545454545</v>
      </c>
      <c r="F513" s="37">
        <f t="shared" si="36"/>
        <v>4.7727272727272722E-2</v>
      </c>
      <c r="G513" s="34">
        <f t="shared" si="35"/>
        <v>3.1428571428571428</v>
      </c>
      <c r="H513" s="57">
        <f t="shared" si="37"/>
        <v>7.1590909090909075E-3</v>
      </c>
    </row>
    <row r="514" spans="1:8" ht="15.75" customHeight="1" x14ac:dyDescent="0.25">
      <c r="A514" s="44">
        <v>15</v>
      </c>
      <c r="B514" s="64">
        <v>6</v>
      </c>
      <c r="C514" s="35" t="s">
        <v>60</v>
      </c>
      <c r="D514" s="34">
        <v>31.4</v>
      </c>
      <c r="E514" s="56">
        <f t="shared" si="34"/>
        <v>9.9909090909090903</v>
      </c>
      <c r="F514" s="37">
        <f t="shared" si="36"/>
        <v>4.9954545454545453E-2</v>
      </c>
      <c r="G514" s="34">
        <f t="shared" si="35"/>
        <v>3.1428571428571428</v>
      </c>
      <c r="H514" s="57">
        <f t="shared" si="37"/>
        <v>7.8428636363636357E-3</v>
      </c>
    </row>
    <row r="515" spans="1:8" ht="15.75" customHeight="1" x14ac:dyDescent="0.25">
      <c r="A515" s="44">
        <v>15</v>
      </c>
      <c r="B515" s="64">
        <v>7</v>
      </c>
      <c r="C515" s="35" t="s">
        <v>60</v>
      </c>
      <c r="D515" s="34">
        <v>41.4</v>
      </c>
      <c r="E515" s="56">
        <f t="shared" si="34"/>
        <v>13.172727272727272</v>
      </c>
      <c r="F515" s="37">
        <f t="shared" si="36"/>
        <v>6.586363636363636E-2</v>
      </c>
      <c r="G515" s="34">
        <f t="shared" si="35"/>
        <v>3.1428571428571428</v>
      </c>
      <c r="H515" s="57">
        <f t="shared" si="37"/>
        <v>1.3633772727272725E-2</v>
      </c>
    </row>
    <row r="516" spans="1:8" ht="15.75" customHeight="1" x14ac:dyDescent="0.25">
      <c r="A516" s="44">
        <v>15</v>
      </c>
      <c r="B516" s="64">
        <v>8</v>
      </c>
      <c r="C516" s="35" t="s">
        <v>60</v>
      </c>
      <c r="D516" s="34">
        <v>45.4</v>
      </c>
      <c r="E516" s="56">
        <f t="shared" si="34"/>
        <v>14.445454545454545</v>
      </c>
      <c r="F516" s="37">
        <f t="shared" si="36"/>
        <v>7.2227272727272723E-2</v>
      </c>
      <c r="G516" s="34">
        <f t="shared" si="35"/>
        <v>3.1428571428571428</v>
      </c>
      <c r="H516" s="57">
        <f t="shared" si="37"/>
        <v>1.6395590909090908E-2</v>
      </c>
    </row>
    <row r="517" spans="1:8" ht="15.75" customHeight="1" x14ac:dyDescent="0.2"/>
    <row r="518" spans="1:8" ht="15.75" customHeight="1" x14ac:dyDescent="0.2"/>
    <row r="519" spans="1:8" ht="15.75" customHeight="1" x14ac:dyDescent="0.2"/>
    <row r="520" spans="1:8" ht="15.75" customHeight="1" x14ac:dyDescent="0.2"/>
    <row r="521" spans="1:8" ht="15.75" customHeight="1" x14ac:dyDescent="0.2"/>
    <row r="522" spans="1:8" ht="15.75" customHeight="1" x14ac:dyDescent="0.2"/>
    <row r="523" spans="1:8" ht="15.75" customHeight="1" x14ac:dyDescent="0.2"/>
    <row r="524" spans="1:8" ht="15.75" customHeight="1" x14ac:dyDescent="0.2"/>
    <row r="525" spans="1:8" ht="15.75" customHeight="1" x14ac:dyDescent="0.2"/>
    <row r="526" spans="1:8" ht="15.75" customHeight="1" x14ac:dyDescent="0.2"/>
    <row r="527" spans="1:8" ht="15.75" customHeight="1" x14ac:dyDescent="0.2"/>
    <row r="528" spans="1: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sortState xmlns:xlrd2="http://schemas.microsoft.com/office/spreadsheetml/2017/richdata2" ref="A2:I516">
    <sortCondition ref="A2:A516"/>
  </sortState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00B0F0"/>
  </sheetPr>
  <dimension ref="A1:H959"/>
  <sheetViews>
    <sheetView workbookViewId="0">
      <selection activeCell="I1" sqref="I1:I1048576"/>
    </sheetView>
  </sheetViews>
  <sheetFormatPr defaultColWidth="12.625" defaultRowHeight="15" customHeight="1" x14ac:dyDescent="0.2"/>
  <cols>
    <col min="1" max="1" width="7.625" customWidth="1"/>
    <col min="2" max="2" width="10.5" customWidth="1"/>
    <col min="3" max="3" width="13.875" customWidth="1"/>
    <col min="4" max="4" width="14.25" customWidth="1"/>
    <col min="5" max="5" width="15" customWidth="1"/>
    <col min="6" max="6" width="15.125" customWidth="1"/>
    <col min="7" max="7" width="19.5" customWidth="1"/>
    <col min="8" max="8" width="11.25" customWidth="1"/>
    <col min="9" max="9" width="15.5" customWidth="1"/>
  </cols>
  <sheetData>
    <row r="1" spans="1:8" ht="15.75" customHeight="1" x14ac:dyDescent="0.25">
      <c r="A1" s="3" t="s">
        <v>130</v>
      </c>
      <c r="B1" s="3" t="s">
        <v>134</v>
      </c>
      <c r="C1" s="4" t="s">
        <v>4</v>
      </c>
      <c r="D1" s="5" t="s">
        <v>5</v>
      </c>
      <c r="E1" s="5" t="s">
        <v>131</v>
      </c>
      <c r="F1" s="16" t="s">
        <v>132</v>
      </c>
      <c r="G1" s="5" t="s">
        <v>133</v>
      </c>
      <c r="H1" s="6" t="s">
        <v>37</v>
      </c>
    </row>
    <row r="2" spans="1:8" ht="15.75" customHeight="1" x14ac:dyDescent="0.2">
      <c r="A2" s="8" t="s">
        <v>7</v>
      </c>
      <c r="B2" s="8">
        <v>2014</v>
      </c>
      <c r="C2" s="8">
        <v>39</v>
      </c>
      <c r="D2" s="8">
        <v>975</v>
      </c>
      <c r="E2" s="8">
        <v>0.14106081818181823</v>
      </c>
      <c r="F2" s="8">
        <v>400</v>
      </c>
      <c r="G2" s="8">
        <v>3.5265204545454556</v>
      </c>
      <c r="H2" s="8">
        <v>7</v>
      </c>
    </row>
    <row r="3" spans="1:8" ht="15.75" customHeight="1" x14ac:dyDescent="0.2">
      <c r="A3" s="8" t="s">
        <v>8</v>
      </c>
      <c r="B3" s="8">
        <v>2014</v>
      </c>
      <c r="C3" s="8">
        <v>63</v>
      </c>
      <c r="D3" s="8">
        <v>1575</v>
      </c>
      <c r="E3" s="8">
        <v>0.19531559090909095</v>
      </c>
      <c r="F3" s="8">
        <v>400</v>
      </c>
      <c r="G3" s="8">
        <v>4.8828897727272738</v>
      </c>
      <c r="H3" s="8">
        <v>14</v>
      </c>
    </row>
    <row r="4" spans="1:8" ht="15.75" customHeight="1" x14ac:dyDescent="0.2">
      <c r="A4" s="8" t="s">
        <v>9</v>
      </c>
      <c r="B4" s="8">
        <v>2014</v>
      </c>
      <c r="C4" s="8">
        <v>27</v>
      </c>
      <c r="D4" s="8">
        <v>675</v>
      </c>
      <c r="E4" s="8">
        <v>0.11800377272727272</v>
      </c>
      <c r="F4" s="8">
        <v>400</v>
      </c>
      <c r="G4" s="8">
        <v>2.9500943181818178</v>
      </c>
      <c r="H4" s="8">
        <v>9</v>
      </c>
    </row>
    <row r="5" spans="1:8" ht="15.75" customHeight="1" x14ac:dyDescent="0.2">
      <c r="A5" s="8" t="s">
        <v>10</v>
      </c>
      <c r="B5" s="8">
        <v>2014</v>
      </c>
      <c r="C5" s="8">
        <v>39</v>
      </c>
      <c r="D5" s="8">
        <v>975</v>
      </c>
      <c r="E5" s="8">
        <v>0.16612590909090916</v>
      </c>
      <c r="F5" s="8">
        <v>400</v>
      </c>
      <c r="G5" s="8">
        <v>4.1531477272727289</v>
      </c>
      <c r="H5" s="8">
        <v>11</v>
      </c>
    </row>
    <row r="6" spans="1:8" ht="15.75" customHeight="1" x14ac:dyDescent="0.2">
      <c r="A6" s="8" t="s">
        <v>11</v>
      </c>
      <c r="B6" s="8">
        <v>2015</v>
      </c>
      <c r="C6" s="8">
        <v>23</v>
      </c>
      <c r="D6" s="8">
        <v>575</v>
      </c>
      <c r="E6" s="8">
        <v>9.362762500000002E-2</v>
      </c>
      <c r="F6" s="8">
        <v>400</v>
      </c>
      <c r="G6" s="8">
        <v>2.3406906250000006</v>
      </c>
      <c r="H6" s="8">
        <v>1</v>
      </c>
    </row>
    <row r="7" spans="1:8" ht="15.75" customHeight="1" x14ac:dyDescent="0.2">
      <c r="A7" s="8" t="s">
        <v>12</v>
      </c>
      <c r="B7" s="8">
        <v>2014</v>
      </c>
      <c r="C7" s="8">
        <v>25</v>
      </c>
      <c r="D7" s="8">
        <v>625</v>
      </c>
      <c r="E7" s="8">
        <v>0.1395691818181819</v>
      </c>
      <c r="F7" s="8">
        <v>400</v>
      </c>
      <c r="G7" s="8">
        <v>3.4892295454545477</v>
      </c>
      <c r="H7" s="8">
        <v>10</v>
      </c>
    </row>
    <row r="8" spans="1:8" ht="15.75" customHeight="1" x14ac:dyDescent="0.2">
      <c r="A8" s="8" t="s">
        <v>13</v>
      </c>
      <c r="B8" s="8">
        <v>2014</v>
      </c>
      <c r="C8" s="8">
        <v>17</v>
      </c>
      <c r="D8" s="8">
        <v>425.00000000000006</v>
      </c>
      <c r="E8" s="8">
        <v>0.49805039772727272</v>
      </c>
      <c r="F8" s="8">
        <v>400</v>
      </c>
      <c r="G8" s="8">
        <v>12.451259943181817</v>
      </c>
      <c r="H8" s="8">
        <v>1</v>
      </c>
    </row>
    <row r="9" spans="1:8" ht="15.75" customHeight="1" x14ac:dyDescent="0.2">
      <c r="A9" s="8" t="s">
        <v>14</v>
      </c>
      <c r="B9" s="8">
        <v>2017</v>
      </c>
      <c r="C9" s="8">
        <v>14</v>
      </c>
      <c r="D9" s="8">
        <v>350.00000000000006</v>
      </c>
      <c r="E9" s="8">
        <v>5.8665488636363644E-2</v>
      </c>
      <c r="F9" s="8">
        <v>144</v>
      </c>
      <c r="G9" s="8">
        <v>4.0739922664141419</v>
      </c>
      <c r="H9" s="8">
        <v>1</v>
      </c>
    </row>
    <row r="10" spans="1:8" ht="15.75" customHeight="1" x14ac:dyDescent="0.2">
      <c r="A10" s="8" t="s">
        <v>15</v>
      </c>
      <c r="B10" s="8">
        <v>2017</v>
      </c>
      <c r="C10" s="8">
        <v>1</v>
      </c>
      <c r="D10" s="8">
        <v>25</v>
      </c>
      <c r="E10" s="8">
        <v>2E-3</v>
      </c>
      <c r="F10" s="8">
        <v>400</v>
      </c>
      <c r="G10" s="8">
        <v>0.05</v>
      </c>
      <c r="H10" s="8">
        <v>1</v>
      </c>
    </row>
    <row r="11" spans="1:8" ht="15.75" customHeight="1" x14ac:dyDescent="0.2">
      <c r="A11" s="8" t="s">
        <v>16</v>
      </c>
      <c r="B11" s="8">
        <v>2017</v>
      </c>
      <c r="C11" s="8">
        <v>48</v>
      </c>
      <c r="D11" s="8">
        <v>1200</v>
      </c>
      <c r="E11" s="8">
        <v>0.15770000000000001</v>
      </c>
      <c r="F11" s="8">
        <v>400</v>
      </c>
      <c r="G11" s="8">
        <v>3.9325000000000001</v>
      </c>
      <c r="H11" s="8">
        <v>2</v>
      </c>
    </row>
    <row r="12" spans="1:8" ht="15.75" customHeight="1" x14ac:dyDescent="0.2">
      <c r="A12" s="8" t="s">
        <v>17</v>
      </c>
      <c r="B12" s="8">
        <v>2017</v>
      </c>
      <c r="C12" s="8">
        <v>42</v>
      </c>
      <c r="D12" s="8">
        <v>1050</v>
      </c>
      <c r="E12" s="8">
        <v>0.10558060227272729</v>
      </c>
      <c r="F12" s="8">
        <v>400</v>
      </c>
      <c r="G12" s="8">
        <v>2.6395150568181824</v>
      </c>
      <c r="H12" s="8">
        <v>2</v>
      </c>
    </row>
    <row r="13" spans="1:8" ht="15.75" customHeight="1" x14ac:dyDescent="0.2">
      <c r="A13" s="8" t="s">
        <v>18</v>
      </c>
      <c r="B13" s="8">
        <v>2017</v>
      </c>
      <c r="C13" s="8">
        <v>75</v>
      </c>
      <c r="D13" s="8">
        <v>1875</v>
      </c>
      <c r="E13" s="8">
        <v>0.29407572727272724</v>
      </c>
      <c r="F13" s="8">
        <v>400</v>
      </c>
      <c r="G13" s="8">
        <v>7.3518931818181805</v>
      </c>
      <c r="H13" s="8">
        <v>2</v>
      </c>
    </row>
    <row r="14" spans="1:8" ht="15.75" customHeight="1" x14ac:dyDescent="0.2">
      <c r="A14" s="8" t="s">
        <v>19</v>
      </c>
      <c r="B14" s="8">
        <v>2015</v>
      </c>
      <c r="C14" s="8">
        <v>22</v>
      </c>
      <c r="D14" s="8">
        <v>550</v>
      </c>
      <c r="E14" s="8">
        <v>0.109</v>
      </c>
      <c r="F14" s="8">
        <v>300</v>
      </c>
      <c r="G14" s="8">
        <v>3.6333333333333333</v>
      </c>
      <c r="H14" s="8">
        <v>2</v>
      </c>
    </row>
    <row r="15" spans="1:8" ht="15.75" customHeight="1" x14ac:dyDescent="0.2">
      <c r="A15" s="8" t="s">
        <v>20</v>
      </c>
      <c r="B15" s="8">
        <v>2014</v>
      </c>
      <c r="C15" s="8">
        <v>17</v>
      </c>
      <c r="D15" s="8">
        <v>425.00000000000006</v>
      </c>
      <c r="E15" s="8">
        <v>0.10879999999999999</v>
      </c>
      <c r="F15" s="8">
        <v>400</v>
      </c>
      <c r="G15" s="8">
        <v>2.72</v>
      </c>
      <c r="H15" s="8">
        <v>1</v>
      </c>
    </row>
    <row r="16" spans="1:8" ht="15.75" customHeight="1" x14ac:dyDescent="0.2">
      <c r="A16" s="8" t="s">
        <v>21</v>
      </c>
      <c r="B16" s="8">
        <v>2014</v>
      </c>
      <c r="C16" s="8">
        <v>8</v>
      </c>
      <c r="D16" s="8">
        <v>200</v>
      </c>
      <c r="E16" s="8">
        <v>6.5727454545454533E-2</v>
      </c>
      <c r="F16" s="8">
        <v>400</v>
      </c>
      <c r="G16" s="8">
        <v>1.6431863636363635</v>
      </c>
      <c r="H16" s="8">
        <v>64</v>
      </c>
    </row>
    <row r="17" spans="2:6" ht="15.75" customHeight="1" x14ac:dyDescent="0.2"/>
    <row r="18" spans="2:6" ht="15.75" customHeight="1" x14ac:dyDescent="0.2"/>
    <row r="19" spans="2:6" ht="15.75" customHeight="1" x14ac:dyDescent="0.2"/>
    <row r="20" spans="2:6" ht="15.75" customHeight="1" thickBot="1" x14ac:dyDescent="0.25"/>
    <row r="21" spans="2:6" ht="15.75" customHeight="1" x14ac:dyDescent="0.2">
      <c r="B21" s="19" t="s">
        <v>42</v>
      </c>
      <c r="C21" s="19"/>
      <c r="E21" s="19" t="s">
        <v>41</v>
      </c>
      <c r="F21" s="19"/>
    </row>
    <row r="22" spans="2:6" ht="15.75" customHeight="1" x14ac:dyDescent="0.2">
      <c r="B22" s="17"/>
      <c r="C22" s="17"/>
      <c r="E22" s="17"/>
      <c r="F22" s="17"/>
    </row>
    <row r="23" spans="2:6" ht="15.75" customHeight="1" x14ac:dyDescent="0.2">
      <c r="B23" s="17" t="s">
        <v>22</v>
      </c>
      <c r="C23" s="17">
        <v>766.66666666666663</v>
      </c>
      <c r="E23" s="17" t="s">
        <v>22</v>
      </c>
      <c r="F23" s="17">
        <v>3.9892168392255898</v>
      </c>
    </row>
    <row r="24" spans="2:6" ht="15.75" customHeight="1" x14ac:dyDescent="0.2">
      <c r="B24" s="17" t="s">
        <v>23</v>
      </c>
      <c r="C24" s="17">
        <v>131.42231696643231</v>
      </c>
      <c r="E24" s="17" t="s">
        <v>23</v>
      </c>
      <c r="F24" s="17">
        <v>0.73222339547613036</v>
      </c>
    </row>
    <row r="25" spans="2:6" ht="15.75" customHeight="1" x14ac:dyDescent="0.2">
      <c r="B25" s="17" t="s">
        <v>24</v>
      </c>
      <c r="C25" s="17">
        <v>625</v>
      </c>
      <c r="E25" s="17" t="s">
        <v>24</v>
      </c>
      <c r="F25" s="17">
        <v>3.5265204545454556</v>
      </c>
    </row>
    <row r="26" spans="2:6" ht="15.75" customHeight="1" x14ac:dyDescent="0.2">
      <c r="B26" s="17" t="s">
        <v>25</v>
      </c>
      <c r="C26" s="17">
        <v>975</v>
      </c>
      <c r="E26" s="17" t="s">
        <v>25</v>
      </c>
      <c r="F26" s="17" t="e">
        <v>#N/A</v>
      </c>
    </row>
    <row r="27" spans="2:6" ht="15.75" customHeight="1" x14ac:dyDescent="0.2">
      <c r="B27" s="17" t="s">
        <v>26</v>
      </c>
      <c r="C27" s="17">
        <v>508.99644493098475</v>
      </c>
      <c r="E27" s="17" t="s">
        <v>26</v>
      </c>
      <c r="F27" s="17">
        <v>2.8358890163825001</v>
      </c>
    </row>
    <row r="28" spans="2:6" ht="15.75" customHeight="1" x14ac:dyDescent="0.2">
      <c r="B28" s="17" t="s">
        <v>27</v>
      </c>
      <c r="C28" s="17">
        <v>259077.38095238101</v>
      </c>
      <c r="E28" s="17" t="s">
        <v>27</v>
      </c>
      <c r="F28" s="17">
        <v>8.0422665132389035</v>
      </c>
    </row>
    <row r="29" spans="2:6" ht="15.75" customHeight="1" x14ac:dyDescent="0.2">
      <c r="B29" s="17" t="s">
        <v>28</v>
      </c>
      <c r="C29" s="17">
        <v>0.23942088901362535</v>
      </c>
      <c r="E29" s="17" t="s">
        <v>28</v>
      </c>
      <c r="F29" s="17">
        <v>5.646156390637441</v>
      </c>
    </row>
    <row r="30" spans="2:6" ht="15.75" customHeight="1" x14ac:dyDescent="0.2">
      <c r="B30" s="17" t="s">
        <v>29</v>
      </c>
      <c r="C30" s="17">
        <v>0.7806062525705334</v>
      </c>
      <c r="E30" s="17" t="s">
        <v>29</v>
      </c>
      <c r="F30" s="17">
        <v>2.0246247606005858</v>
      </c>
    </row>
    <row r="31" spans="2:6" ht="15.75" customHeight="1" x14ac:dyDescent="0.2">
      <c r="B31" s="17" t="s">
        <v>30</v>
      </c>
      <c r="C31" s="17">
        <v>1850</v>
      </c>
      <c r="E31" s="17" t="s">
        <v>30</v>
      </c>
      <c r="F31" s="17">
        <v>12.401259943181817</v>
      </c>
    </row>
    <row r="32" spans="2:6" ht="15.75" customHeight="1" x14ac:dyDescent="0.2">
      <c r="B32" s="17" t="s">
        <v>31</v>
      </c>
      <c r="C32" s="17">
        <v>25</v>
      </c>
      <c r="E32" s="17" t="s">
        <v>31</v>
      </c>
      <c r="F32" s="17">
        <v>0.05</v>
      </c>
    </row>
    <row r="33" spans="2:6" ht="15.75" customHeight="1" x14ac:dyDescent="0.2">
      <c r="B33" s="17" t="s">
        <v>32</v>
      </c>
      <c r="C33" s="17">
        <v>1875</v>
      </c>
      <c r="E33" s="17" t="s">
        <v>32</v>
      </c>
      <c r="F33" s="17">
        <v>12.451259943181817</v>
      </c>
    </row>
    <row r="34" spans="2:6" ht="15.75" customHeight="1" x14ac:dyDescent="0.2">
      <c r="B34" s="17" t="s">
        <v>33</v>
      </c>
      <c r="C34" s="17">
        <v>11500</v>
      </c>
      <c r="E34" s="17" t="s">
        <v>33</v>
      </c>
      <c r="F34" s="17">
        <v>59.838252588383845</v>
      </c>
    </row>
    <row r="35" spans="2:6" ht="15.75" customHeight="1" x14ac:dyDescent="0.2">
      <c r="B35" s="17" t="s">
        <v>34</v>
      </c>
      <c r="C35" s="17">
        <v>15</v>
      </c>
      <c r="E35" s="17" t="s">
        <v>34</v>
      </c>
      <c r="F35" s="17">
        <v>15</v>
      </c>
    </row>
    <row r="36" spans="2:6" ht="15.75" customHeight="1" thickBot="1" x14ac:dyDescent="0.25">
      <c r="B36" s="18" t="s">
        <v>35</v>
      </c>
      <c r="C36" s="18">
        <v>281.87283592491809</v>
      </c>
      <c r="E36" s="18" t="s">
        <v>35</v>
      </c>
      <c r="F36" s="18">
        <v>1.5704629911991776</v>
      </c>
    </row>
    <row r="37" spans="2:6" ht="15.75" customHeight="1" x14ac:dyDescent="0.2"/>
    <row r="38" spans="2:6" ht="15.75" customHeight="1" x14ac:dyDescent="0.2"/>
    <row r="39" spans="2:6" ht="15.75" customHeight="1" x14ac:dyDescent="0.2"/>
    <row r="40" spans="2:6" ht="15.75" customHeight="1" x14ac:dyDescent="0.2"/>
    <row r="41" spans="2:6" ht="15.75" customHeight="1" x14ac:dyDescent="0.2"/>
    <row r="42" spans="2:6" ht="15.75" customHeight="1" x14ac:dyDescent="0.2"/>
    <row r="43" spans="2:6" ht="15.75" customHeight="1" x14ac:dyDescent="0.2"/>
    <row r="44" spans="2:6" ht="15.75" customHeight="1" x14ac:dyDescent="0.2"/>
    <row r="45" spans="2:6" ht="15.75" customHeight="1" x14ac:dyDescent="0.2"/>
    <row r="46" spans="2:6" ht="15.75" customHeight="1" x14ac:dyDescent="0.2"/>
    <row r="47" spans="2:6" ht="15.75" customHeight="1" x14ac:dyDescent="0.2"/>
    <row r="48" spans="2:6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</sheetData>
  <pageMargins left="0.7" right="0.7" top="0.75" bottom="0.75" header="0" footer="0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FF00"/>
  </sheetPr>
  <dimension ref="A1:H993"/>
  <sheetViews>
    <sheetView workbookViewId="0">
      <selection activeCell="G1" sqref="G1"/>
    </sheetView>
  </sheetViews>
  <sheetFormatPr defaultColWidth="12.625" defaultRowHeight="15" customHeight="1" x14ac:dyDescent="0.2"/>
  <cols>
    <col min="1" max="1" width="12.125" customWidth="1"/>
    <col min="2" max="2" width="11.125" customWidth="1"/>
    <col min="3" max="3" width="20.375" style="32" customWidth="1"/>
    <col min="4" max="4" width="22.375" customWidth="1"/>
    <col min="5" max="5" width="18.5" customWidth="1"/>
    <col min="6" max="6" width="13.5" customWidth="1"/>
    <col min="7" max="7" width="14" customWidth="1"/>
    <col min="8" max="8" width="16.125" customWidth="1"/>
  </cols>
  <sheetData>
    <row r="1" spans="1:8" s="25" customFormat="1" ht="30.75" customHeight="1" x14ac:dyDescent="0.25">
      <c r="A1" s="24" t="s">
        <v>36</v>
      </c>
      <c r="B1" s="75" t="s">
        <v>0</v>
      </c>
      <c r="C1" s="24" t="s">
        <v>38</v>
      </c>
      <c r="D1" s="24" t="s">
        <v>126</v>
      </c>
      <c r="E1" s="24" t="s">
        <v>127</v>
      </c>
      <c r="F1" s="24" t="s">
        <v>1</v>
      </c>
      <c r="G1" s="77" t="s">
        <v>129</v>
      </c>
      <c r="H1" s="24" t="s">
        <v>128</v>
      </c>
    </row>
    <row r="2" spans="1:8" x14ac:dyDescent="0.25">
      <c r="A2" s="44">
        <v>1</v>
      </c>
      <c r="B2" s="64">
        <v>40</v>
      </c>
      <c r="C2" s="35" t="s">
        <v>83</v>
      </c>
      <c r="D2" s="34">
        <v>25.4</v>
      </c>
      <c r="E2" s="36">
        <f t="shared" ref="E2:E65" si="0">D2/G2</f>
        <v>8.081818181818182</v>
      </c>
      <c r="F2" s="37">
        <f t="shared" ref="F2:F65" si="1">E2/200</f>
        <v>4.0409090909090908E-2</v>
      </c>
      <c r="G2" s="34">
        <f t="shared" ref="G2:G65" si="2">22/7</f>
        <v>3.1428571428571428</v>
      </c>
      <c r="H2" s="34">
        <f t="shared" ref="H2:H65" si="3">G2*F2^2</f>
        <v>5.1319545454545454E-3</v>
      </c>
    </row>
    <row r="3" spans="1:8" x14ac:dyDescent="0.25">
      <c r="A3" s="44">
        <v>1</v>
      </c>
      <c r="B3" s="64">
        <v>48</v>
      </c>
      <c r="C3" s="35" t="s">
        <v>83</v>
      </c>
      <c r="D3" s="34">
        <v>18.600000000000001</v>
      </c>
      <c r="E3" s="36">
        <f t="shared" si="0"/>
        <v>5.9181818181818189</v>
      </c>
      <c r="F3" s="37">
        <f t="shared" si="1"/>
        <v>2.9590909090909095E-2</v>
      </c>
      <c r="G3" s="34">
        <f t="shared" si="2"/>
        <v>3.1428571428571428</v>
      </c>
      <c r="H3" s="34">
        <f t="shared" si="3"/>
        <v>2.7519545454545461E-3</v>
      </c>
    </row>
    <row r="4" spans="1:8" x14ac:dyDescent="0.25">
      <c r="A4" s="44">
        <v>1</v>
      </c>
      <c r="B4" s="64">
        <v>6</v>
      </c>
      <c r="C4" s="35" t="s">
        <v>84</v>
      </c>
      <c r="D4" s="34">
        <v>24.4</v>
      </c>
      <c r="E4" s="36">
        <f t="shared" si="0"/>
        <v>7.7636363636363637</v>
      </c>
      <c r="F4" s="37">
        <f t="shared" si="1"/>
        <v>3.8818181818181821E-2</v>
      </c>
      <c r="G4" s="34">
        <f t="shared" si="2"/>
        <v>3.1428571428571428</v>
      </c>
      <c r="H4" s="34">
        <f t="shared" si="3"/>
        <v>4.7358181818181822E-3</v>
      </c>
    </row>
    <row r="5" spans="1:8" x14ac:dyDescent="0.25">
      <c r="A5" s="44">
        <v>1</v>
      </c>
      <c r="B5" s="64">
        <v>24</v>
      </c>
      <c r="C5" s="35" t="s">
        <v>84</v>
      </c>
      <c r="D5" s="34">
        <v>26</v>
      </c>
      <c r="E5" s="36">
        <f t="shared" si="0"/>
        <v>8.2727272727272734</v>
      </c>
      <c r="F5" s="37">
        <f t="shared" si="1"/>
        <v>4.1363636363636366E-2</v>
      </c>
      <c r="G5" s="34">
        <f t="shared" si="2"/>
        <v>3.1428571428571428</v>
      </c>
      <c r="H5" s="34">
        <f t="shared" si="3"/>
        <v>5.3772727272727279E-3</v>
      </c>
    </row>
    <row r="6" spans="1:8" x14ac:dyDescent="0.25">
      <c r="A6" s="44">
        <v>1</v>
      </c>
      <c r="B6" s="64">
        <v>33</v>
      </c>
      <c r="C6" s="35" t="s">
        <v>84</v>
      </c>
      <c r="D6" s="34">
        <v>17.399999999999999</v>
      </c>
      <c r="E6" s="36">
        <f t="shared" si="0"/>
        <v>5.5363636363636362</v>
      </c>
      <c r="F6" s="37">
        <f t="shared" si="1"/>
        <v>2.7681818181818182E-2</v>
      </c>
      <c r="G6" s="34">
        <f t="shared" si="2"/>
        <v>3.1428571428571428</v>
      </c>
      <c r="H6" s="34">
        <f t="shared" si="3"/>
        <v>2.408318181818182E-3</v>
      </c>
    </row>
    <row r="7" spans="1:8" x14ac:dyDescent="0.25">
      <c r="A7" s="44">
        <v>1</v>
      </c>
      <c r="B7" s="64">
        <v>34</v>
      </c>
      <c r="C7" s="35" t="s">
        <v>84</v>
      </c>
      <c r="D7" s="34">
        <v>16.8</v>
      </c>
      <c r="E7" s="36">
        <f t="shared" si="0"/>
        <v>5.3454545454545457</v>
      </c>
      <c r="F7" s="37">
        <f t="shared" si="1"/>
        <v>2.6727272727272728E-2</v>
      </c>
      <c r="G7" s="34">
        <f t="shared" si="2"/>
        <v>3.1428571428571428</v>
      </c>
      <c r="H7" s="34">
        <f t="shared" si="3"/>
        <v>2.2450909090909093E-3</v>
      </c>
    </row>
    <row r="8" spans="1:8" x14ac:dyDescent="0.25">
      <c r="A8" s="44">
        <v>1</v>
      </c>
      <c r="B8" s="64">
        <v>43</v>
      </c>
      <c r="C8" s="35" t="s">
        <v>84</v>
      </c>
      <c r="D8" s="34">
        <v>19</v>
      </c>
      <c r="E8" s="36">
        <f t="shared" si="0"/>
        <v>6.0454545454545459</v>
      </c>
      <c r="F8" s="37">
        <f t="shared" si="1"/>
        <v>3.0227272727272728E-2</v>
      </c>
      <c r="G8" s="34">
        <f t="shared" si="2"/>
        <v>3.1428571428571428</v>
      </c>
      <c r="H8" s="34">
        <f t="shared" si="3"/>
        <v>2.8715909090909091E-3</v>
      </c>
    </row>
    <row r="9" spans="1:8" x14ac:dyDescent="0.25">
      <c r="A9" s="44">
        <v>1</v>
      </c>
      <c r="B9" s="64">
        <v>67</v>
      </c>
      <c r="C9" s="35" t="s">
        <v>86</v>
      </c>
      <c r="D9" s="34">
        <v>16.600000000000001</v>
      </c>
      <c r="E9" s="36">
        <f t="shared" si="0"/>
        <v>5.2818181818181822</v>
      </c>
      <c r="F9" s="37">
        <f t="shared" si="1"/>
        <v>2.640909090909091E-2</v>
      </c>
      <c r="G9" s="34">
        <f t="shared" si="2"/>
        <v>3.1428571428571428</v>
      </c>
      <c r="H9" s="34">
        <f t="shared" si="3"/>
        <v>2.1919545454545455E-3</v>
      </c>
    </row>
    <row r="10" spans="1:8" x14ac:dyDescent="0.25">
      <c r="A10" s="44">
        <v>1</v>
      </c>
      <c r="B10" s="64">
        <v>7</v>
      </c>
      <c r="C10" s="35" t="s">
        <v>94</v>
      </c>
      <c r="D10" s="34">
        <v>22.2</v>
      </c>
      <c r="E10" s="36">
        <f t="shared" si="0"/>
        <v>7.0636363636363635</v>
      </c>
      <c r="F10" s="37">
        <f t="shared" si="1"/>
        <v>3.5318181818181818E-2</v>
      </c>
      <c r="G10" s="34">
        <f t="shared" si="2"/>
        <v>3.1428571428571428</v>
      </c>
      <c r="H10" s="34">
        <f t="shared" si="3"/>
        <v>3.9203181818181819E-3</v>
      </c>
    </row>
    <row r="11" spans="1:8" x14ac:dyDescent="0.25">
      <c r="A11" s="44">
        <v>1</v>
      </c>
      <c r="B11" s="64">
        <v>8</v>
      </c>
      <c r="C11" s="35" t="s">
        <v>94</v>
      </c>
      <c r="D11" s="34">
        <v>23</v>
      </c>
      <c r="E11" s="36">
        <f t="shared" si="0"/>
        <v>7.3181818181818183</v>
      </c>
      <c r="F11" s="37">
        <f t="shared" si="1"/>
        <v>3.6590909090909091E-2</v>
      </c>
      <c r="G11" s="34">
        <f t="shared" si="2"/>
        <v>3.1428571428571428</v>
      </c>
      <c r="H11" s="34">
        <f t="shared" si="3"/>
        <v>4.2079545454545451E-3</v>
      </c>
    </row>
    <row r="12" spans="1:8" x14ac:dyDescent="0.25">
      <c r="A12" s="44">
        <v>1</v>
      </c>
      <c r="B12" s="64">
        <v>9</v>
      </c>
      <c r="C12" s="35" t="s">
        <v>94</v>
      </c>
      <c r="D12" s="34">
        <v>22</v>
      </c>
      <c r="E12" s="36">
        <f t="shared" si="0"/>
        <v>7</v>
      </c>
      <c r="F12" s="37">
        <f t="shared" si="1"/>
        <v>3.5000000000000003E-2</v>
      </c>
      <c r="G12" s="34">
        <f t="shared" si="2"/>
        <v>3.1428571428571428</v>
      </c>
      <c r="H12" s="34">
        <f t="shared" si="3"/>
        <v>3.8500000000000006E-3</v>
      </c>
    </row>
    <row r="13" spans="1:8" x14ac:dyDescent="0.25">
      <c r="A13" s="44">
        <v>1</v>
      </c>
      <c r="B13" s="64">
        <v>10</v>
      </c>
      <c r="C13" s="35" t="s">
        <v>94</v>
      </c>
      <c r="D13" s="34">
        <v>18</v>
      </c>
      <c r="E13" s="36">
        <f t="shared" si="0"/>
        <v>5.7272727272727275</v>
      </c>
      <c r="F13" s="37">
        <f t="shared" si="1"/>
        <v>2.8636363636363637E-2</v>
      </c>
      <c r="G13" s="34">
        <f t="shared" si="2"/>
        <v>3.1428571428571428</v>
      </c>
      <c r="H13" s="34">
        <f t="shared" si="3"/>
        <v>2.5772727272727275E-3</v>
      </c>
    </row>
    <row r="14" spans="1:8" x14ac:dyDescent="0.25">
      <c r="A14" s="44">
        <v>1</v>
      </c>
      <c r="B14" s="64">
        <v>11</v>
      </c>
      <c r="C14" s="35" t="s">
        <v>94</v>
      </c>
      <c r="D14" s="34">
        <v>22.2</v>
      </c>
      <c r="E14" s="36">
        <f t="shared" si="0"/>
        <v>7.0636363636363635</v>
      </c>
      <c r="F14" s="37">
        <f t="shared" si="1"/>
        <v>3.5318181818181818E-2</v>
      </c>
      <c r="G14" s="34">
        <f t="shared" si="2"/>
        <v>3.1428571428571428</v>
      </c>
      <c r="H14" s="34">
        <f t="shared" si="3"/>
        <v>3.9203181818181819E-3</v>
      </c>
    </row>
    <row r="15" spans="1:8" x14ac:dyDescent="0.25">
      <c r="A15" s="44">
        <v>1</v>
      </c>
      <c r="B15" s="64">
        <v>58</v>
      </c>
      <c r="C15" s="35" t="s">
        <v>81</v>
      </c>
      <c r="D15" s="34">
        <v>19.399999999999999</v>
      </c>
      <c r="E15" s="36">
        <f t="shared" si="0"/>
        <v>6.1727272727272728</v>
      </c>
      <c r="F15" s="37">
        <f t="shared" si="1"/>
        <v>3.0863636363636364E-2</v>
      </c>
      <c r="G15" s="34">
        <f t="shared" si="2"/>
        <v>3.1428571428571428</v>
      </c>
      <c r="H15" s="34">
        <f t="shared" si="3"/>
        <v>2.9937727272727273E-3</v>
      </c>
    </row>
    <row r="16" spans="1:8" x14ac:dyDescent="0.25">
      <c r="A16" s="44">
        <v>1</v>
      </c>
      <c r="B16" s="64">
        <v>1</v>
      </c>
      <c r="C16" s="35" t="s">
        <v>95</v>
      </c>
      <c r="D16" s="34">
        <v>25</v>
      </c>
      <c r="E16" s="36">
        <f t="shared" si="0"/>
        <v>7.954545454545455</v>
      </c>
      <c r="F16" s="37">
        <f t="shared" si="1"/>
        <v>3.9772727272727272E-2</v>
      </c>
      <c r="G16" s="34">
        <f t="shared" si="2"/>
        <v>3.1428571428571428</v>
      </c>
      <c r="H16" s="34">
        <f t="shared" si="3"/>
        <v>4.971590909090909E-3</v>
      </c>
    </row>
    <row r="17" spans="1:8" x14ac:dyDescent="0.25">
      <c r="A17" s="44">
        <v>1</v>
      </c>
      <c r="B17" s="64">
        <v>2</v>
      </c>
      <c r="C17" s="35" t="s">
        <v>95</v>
      </c>
      <c r="D17" s="34">
        <v>19</v>
      </c>
      <c r="E17" s="36">
        <f t="shared" si="0"/>
        <v>6.0454545454545459</v>
      </c>
      <c r="F17" s="37">
        <f t="shared" si="1"/>
        <v>3.0227272727272728E-2</v>
      </c>
      <c r="G17" s="34">
        <f t="shared" si="2"/>
        <v>3.1428571428571428</v>
      </c>
      <c r="H17" s="34">
        <f t="shared" si="3"/>
        <v>2.8715909090909091E-3</v>
      </c>
    </row>
    <row r="18" spans="1:8" ht="15.75" customHeight="1" x14ac:dyDescent="0.25">
      <c r="A18" s="44">
        <v>1</v>
      </c>
      <c r="B18" s="64">
        <v>4</v>
      </c>
      <c r="C18" s="35" t="s">
        <v>95</v>
      </c>
      <c r="D18" s="34">
        <v>20</v>
      </c>
      <c r="E18" s="36">
        <f t="shared" si="0"/>
        <v>6.3636363636363642</v>
      </c>
      <c r="F18" s="37">
        <f t="shared" si="1"/>
        <v>3.1818181818181822E-2</v>
      </c>
      <c r="G18" s="34">
        <f t="shared" si="2"/>
        <v>3.1428571428571428</v>
      </c>
      <c r="H18" s="34">
        <f t="shared" si="3"/>
        <v>3.1818181818181824E-3</v>
      </c>
    </row>
    <row r="19" spans="1:8" ht="15.75" customHeight="1" x14ac:dyDescent="0.25">
      <c r="A19" s="44">
        <v>1</v>
      </c>
      <c r="B19" s="64">
        <v>5</v>
      </c>
      <c r="C19" s="35" t="s">
        <v>95</v>
      </c>
      <c r="D19" s="34">
        <v>18.600000000000001</v>
      </c>
      <c r="E19" s="36">
        <f t="shared" si="0"/>
        <v>5.9181818181818189</v>
      </c>
      <c r="F19" s="37">
        <f t="shared" si="1"/>
        <v>2.9590909090909095E-2</v>
      </c>
      <c r="G19" s="34">
        <f t="shared" si="2"/>
        <v>3.1428571428571428</v>
      </c>
      <c r="H19" s="34">
        <f t="shared" si="3"/>
        <v>2.7519545454545461E-3</v>
      </c>
    </row>
    <row r="20" spans="1:8" ht="15.75" customHeight="1" x14ac:dyDescent="0.25">
      <c r="A20" s="44">
        <v>1</v>
      </c>
      <c r="B20" s="64">
        <v>12</v>
      </c>
      <c r="C20" s="35" t="s">
        <v>95</v>
      </c>
      <c r="D20" s="34">
        <v>27</v>
      </c>
      <c r="E20" s="36">
        <f t="shared" si="0"/>
        <v>8.5909090909090917</v>
      </c>
      <c r="F20" s="37">
        <f t="shared" si="1"/>
        <v>4.2954545454545461E-2</v>
      </c>
      <c r="G20" s="34">
        <f t="shared" si="2"/>
        <v>3.1428571428571428</v>
      </c>
      <c r="H20" s="34">
        <f t="shared" si="3"/>
        <v>5.7988636363636376E-3</v>
      </c>
    </row>
    <row r="21" spans="1:8" ht="15.75" customHeight="1" x14ac:dyDescent="0.25">
      <c r="A21" s="44">
        <v>1</v>
      </c>
      <c r="B21" s="64">
        <v>13</v>
      </c>
      <c r="C21" s="35" t="s">
        <v>95</v>
      </c>
      <c r="D21" s="34">
        <v>21</v>
      </c>
      <c r="E21" s="36">
        <f t="shared" si="0"/>
        <v>6.6818181818181817</v>
      </c>
      <c r="F21" s="37">
        <f t="shared" si="1"/>
        <v>3.3409090909090909E-2</v>
      </c>
      <c r="G21" s="34">
        <f t="shared" si="2"/>
        <v>3.1428571428571428</v>
      </c>
      <c r="H21" s="34">
        <f t="shared" si="3"/>
        <v>3.5079545454545454E-3</v>
      </c>
    </row>
    <row r="22" spans="1:8" ht="15.75" customHeight="1" x14ac:dyDescent="0.25">
      <c r="A22" s="44">
        <v>1</v>
      </c>
      <c r="B22" s="64">
        <v>14</v>
      </c>
      <c r="C22" s="35" t="s">
        <v>95</v>
      </c>
      <c r="D22" s="34">
        <v>20.399999999999999</v>
      </c>
      <c r="E22" s="36">
        <f t="shared" si="0"/>
        <v>6.4909090909090903</v>
      </c>
      <c r="F22" s="37">
        <f t="shared" si="1"/>
        <v>3.2454545454545451E-2</v>
      </c>
      <c r="G22" s="34">
        <f t="shared" si="2"/>
        <v>3.1428571428571428</v>
      </c>
      <c r="H22" s="34">
        <f t="shared" si="3"/>
        <v>3.310363636363636E-3</v>
      </c>
    </row>
    <row r="23" spans="1:8" ht="15.75" customHeight="1" x14ac:dyDescent="0.25">
      <c r="A23" s="44">
        <v>1</v>
      </c>
      <c r="B23" s="64">
        <v>17</v>
      </c>
      <c r="C23" s="35" t="s">
        <v>95</v>
      </c>
      <c r="D23" s="34">
        <v>17</v>
      </c>
      <c r="E23" s="36">
        <f t="shared" si="0"/>
        <v>5.4090909090909092</v>
      </c>
      <c r="F23" s="37">
        <f t="shared" si="1"/>
        <v>2.7045454545454546E-2</v>
      </c>
      <c r="G23" s="34">
        <f t="shared" si="2"/>
        <v>3.1428571428571428</v>
      </c>
      <c r="H23" s="34">
        <f t="shared" si="3"/>
        <v>2.2988636363636366E-3</v>
      </c>
    </row>
    <row r="24" spans="1:8" ht="15.75" customHeight="1" x14ac:dyDescent="0.25">
      <c r="A24" s="44">
        <v>1</v>
      </c>
      <c r="B24" s="64">
        <v>18</v>
      </c>
      <c r="C24" s="35" t="s">
        <v>95</v>
      </c>
      <c r="D24" s="34">
        <v>19.600000000000001</v>
      </c>
      <c r="E24" s="36">
        <f t="shared" si="0"/>
        <v>6.2363636363636372</v>
      </c>
      <c r="F24" s="37">
        <f t="shared" si="1"/>
        <v>3.1181818181818186E-2</v>
      </c>
      <c r="G24" s="34">
        <f t="shared" si="2"/>
        <v>3.1428571428571428</v>
      </c>
      <c r="H24" s="34">
        <f t="shared" si="3"/>
        <v>3.0558181818181825E-3</v>
      </c>
    </row>
    <row r="25" spans="1:8" ht="15.75" customHeight="1" x14ac:dyDescent="0.25">
      <c r="A25" s="44">
        <v>1</v>
      </c>
      <c r="B25" s="64">
        <v>30</v>
      </c>
      <c r="C25" s="35" t="s">
        <v>95</v>
      </c>
      <c r="D25" s="34">
        <v>28</v>
      </c>
      <c r="E25" s="36">
        <f t="shared" si="0"/>
        <v>8.9090909090909101</v>
      </c>
      <c r="F25" s="37">
        <f t="shared" si="1"/>
        <v>4.4545454545454548E-2</v>
      </c>
      <c r="G25" s="34">
        <f t="shared" si="2"/>
        <v>3.1428571428571428</v>
      </c>
      <c r="H25" s="34">
        <f t="shared" si="3"/>
        <v>6.2363636363636371E-3</v>
      </c>
    </row>
    <row r="26" spans="1:8" ht="15.75" customHeight="1" x14ac:dyDescent="0.25">
      <c r="A26" s="44">
        <v>1</v>
      </c>
      <c r="B26" s="64">
        <v>31</v>
      </c>
      <c r="C26" s="35" t="s">
        <v>95</v>
      </c>
      <c r="D26" s="34">
        <v>24</v>
      </c>
      <c r="E26" s="36">
        <f t="shared" si="0"/>
        <v>7.6363636363636367</v>
      </c>
      <c r="F26" s="37">
        <f t="shared" si="1"/>
        <v>3.8181818181818185E-2</v>
      </c>
      <c r="G26" s="34">
        <f t="shared" si="2"/>
        <v>3.1428571428571428</v>
      </c>
      <c r="H26" s="34">
        <f t="shared" si="3"/>
        <v>4.5818181818181826E-3</v>
      </c>
    </row>
    <row r="27" spans="1:8" ht="15.75" customHeight="1" x14ac:dyDescent="0.25">
      <c r="A27" s="44">
        <v>1</v>
      </c>
      <c r="B27" s="64">
        <v>46</v>
      </c>
      <c r="C27" s="35" t="s">
        <v>97</v>
      </c>
      <c r="D27" s="34">
        <v>18</v>
      </c>
      <c r="E27" s="36">
        <f t="shared" si="0"/>
        <v>5.7272727272727275</v>
      </c>
      <c r="F27" s="37">
        <f t="shared" si="1"/>
        <v>2.8636363636363637E-2</v>
      </c>
      <c r="G27" s="34">
        <f t="shared" si="2"/>
        <v>3.1428571428571428</v>
      </c>
      <c r="H27" s="34">
        <f t="shared" si="3"/>
        <v>2.5772727272727275E-3</v>
      </c>
    </row>
    <row r="28" spans="1:8" ht="15.75" customHeight="1" x14ac:dyDescent="0.25">
      <c r="A28" s="44">
        <v>1</v>
      </c>
      <c r="B28" s="64">
        <v>3</v>
      </c>
      <c r="C28" s="35" t="s">
        <v>101</v>
      </c>
      <c r="D28" s="34">
        <v>32.6</v>
      </c>
      <c r="E28" s="36">
        <f t="shared" si="0"/>
        <v>10.372727272727273</v>
      </c>
      <c r="F28" s="37">
        <f t="shared" si="1"/>
        <v>5.1863636363636362E-2</v>
      </c>
      <c r="G28" s="34">
        <f t="shared" si="2"/>
        <v>3.1428571428571428</v>
      </c>
      <c r="H28" s="34">
        <f t="shared" si="3"/>
        <v>8.4537727272727264E-3</v>
      </c>
    </row>
    <row r="29" spans="1:8" ht="15.75" customHeight="1" x14ac:dyDescent="0.25">
      <c r="A29" s="44">
        <v>1</v>
      </c>
      <c r="B29" s="64">
        <v>41</v>
      </c>
      <c r="C29" s="35" t="s">
        <v>106</v>
      </c>
      <c r="D29" s="34">
        <v>30</v>
      </c>
      <c r="E29" s="36">
        <f t="shared" si="0"/>
        <v>9.545454545454545</v>
      </c>
      <c r="F29" s="37">
        <f t="shared" si="1"/>
        <v>4.7727272727272722E-2</v>
      </c>
      <c r="G29" s="34">
        <f t="shared" si="2"/>
        <v>3.1428571428571428</v>
      </c>
      <c r="H29" s="34">
        <f t="shared" si="3"/>
        <v>7.1590909090909075E-3</v>
      </c>
    </row>
    <row r="30" spans="1:8" ht="15.75" customHeight="1" x14ac:dyDescent="0.25">
      <c r="A30" s="44">
        <v>1</v>
      </c>
      <c r="B30" s="64">
        <v>44</v>
      </c>
      <c r="C30" s="35" t="s">
        <v>106</v>
      </c>
      <c r="D30" s="34">
        <v>15.4</v>
      </c>
      <c r="E30" s="36">
        <f t="shared" si="0"/>
        <v>4.9000000000000004</v>
      </c>
      <c r="F30" s="37">
        <f t="shared" si="1"/>
        <v>2.4500000000000001E-2</v>
      </c>
      <c r="G30" s="34">
        <f t="shared" si="2"/>
        <v>3.1428571428571428</v>
      </c>
      <c r="H30" s="34">
        <f t="shared" si="3"/>
        <v>1.8865000000000002E-3</v>
      </c>
    </row>
    <row r="31" spans="1:8" ht="15.75" customHeight="1" x14ac:dyDescent="0.25">
      <c r="A31" s="44">
        <v>1</v>
      </c>
      <c r="B31" s="64">
        <v>19</v>
      </c>
      <c r="C31" s="35" t="s">
        <v>44</v>
      </c>
      <c r="D31" s="34">
        <v>32</v>
      </c>
      <c r="E31" s="36">
        <f t="shared" si="0"/>
        <v>10.181818181818182</v>
      </c>
      <c r="F31" s="37">
        <f t="shared" si="1"/>
        <v>5.0909090909090911E-2</v>
      </c>
      <c r="G31" s="34">
        <f t="shared" si="2"/>
        <v>3.1428571428571428</v>
      </c>
      <c r="H31" s="34">
        <f t="shared" si="3"/>
        <v>8.145454545454546E-3</v>
      </c>
    </row>
    <row r="32" spans="1:8" ht="15.75" customHeight="1" x14ac:dyDescent="0.25">
      <c r="A32" s="44">
        <v>1</v>
      </c>
      <c r="B32" s="64">
        <v>21</v>
      </c>
      <c r="C32" s="35" t="s">
        <v>44</v>
      </c>
      <c r="D32" s="34">
        <v>42</v>
      </c>
      <c r="E32" s="36">
        <f t="shared" si="0"/>
        <v>13.363636363636363</v>
      </c>
      <c r="F32" s="37">
        <f t="shared" si="1"/>
        <v>6.6818181818181818E-2</v>
      </c>
      <c r="G32" s="34">
        <f t="shared" si="2"/>
        <v>3.1428571428571428</v>
      </c>
      <c r="H32" s="34">
        <f t="shared" si="3"/>
        <v>1.4031818181818182E-2</v>
      </c>
    </row>
    <row r="33" spans="1:8" ht="15.75" customHeight="1" x14ac:dyDescent="0.25">
      <c r="A33" s="44">
        <v>1</v>
      </c>
      <c r="B33" s="64">
        <v>22</v>
      </c>
      <c r="C33" s="35" t="s">
        <v>44</v>
      </c>
      <c r="D33" s="34">
        <v>22.8</v>
      </c>
      <c r="E33" s="36">
        <f t="shared" si="0"/>
        <v>7.2545454545454549</v>
      </c>
      <c r="F33" s="37">
        <f t="shared" si="1"/>
        <v>3.6272727272727276E-2</v>
      </c>
      <c r="G33" s="34">
        <f t="shared" si="2"/>
        <v>3.1428571428571428</v>
      </c>
      <c r="H33" s="34">
        <f t="shared" si="3"/>
        <v>4.1350909090909103E-3</v>
      </c>
    </row>
    <row r="34" spans="1:8" ht="15.75" customHeight="1" x14ac:dyDescent="0.25">
      <c r="A34" s="44">
        <v>1</v>
      </c>
      <c r="B34" s="64">
        <v>23</v>
      </c>
      <c r="C34" s="35" t="s">
        <v>44</v>
      </c>
      <c r="D34" s="34">
        <v>24</v>
      </c>
      <c r="E34" s="36">
        <f t="shared" si="0"/>
        <v>7.6363636363636367</v>
      </c>
      <c r="F34" s="37">
        <f t="shared" si="1"/>
        <v>3.8181818181818185E-2</v>
      </c>
      <c r="G34" s="34">
        <f t="shared" si="2"/>
        <v>3.1428571428571428</v>
      </c>
      <c r="H34" s="34">
        <f t="shared" si="3"/>
        <v>4.5818181818181826E-3</v>
      </c>
    </row>
    <row r="35" spans="1:8" ht="15.75" customHeight="1" x14ac:dyDescent="0.25">
      <c r="A35" s="44">
        <v>1</v>
      </c>
      <c r="B35" s="64">
        <v>25</v>
      </c>
      <c r="C35" s="35" t="s">
        <v>44</v>
      </c>
      <c r="D35" s="34">
        <v>30</v>
      </c>
      <c r="E35" s="36">
        <f t="shared" si="0"/>
        <v>9.545454545454545</v>
      </c>
      <c r="F35" s="37">
        <f t="shared" si="1"/>
        <v>4.7727272727272722E-2</v>
      </c>
      <c r="G35" s="34">
        <f t="shared" si="2"/>
        <v>3.1428571428571428</v>
      </c>
      <c r="H35" s="34">
        <f t="shared" si="3"/>
        <v>7.1590909090909075E-3</v>
      </c>
    </row>
    <row r="36" spans="1:8" ht="15.75" customHeight="1" x14ac:dyDescent="0.25">
      <c r="A36" s="44">
        <v>1</v>
      </c>
      <c r="B36" s="64">
        <v>26</v>
      </c>
      <c r="C36" s="35" t="s">
        <v>44</v>
      </c>
      <c r="D36" s="34">
        <v>43</v>
      </c>
      <c r="E36" s="36">
        <f t="shared" si="0"/>
        <v>13.681818181818182</v>
      </c>
      <c r="F36" s="37">
        <f t="shared" si="1"/>
        <v>6.8409090909090906E-2</v>
      </c>
      <c r="G36" s="34">
        <f t="shared" si="2"/>
        <v>3.1428571428571428</v>
      </c>
      <c r="H36" s="34">
        <f t="shared" si="3"/>
        <v>1.4707954545454545E-2</v>
      </c>
    </row>
    <row r="37" spans="1:8" ht="15.75" customHeight="1" x14ac:dyDescent="0.25">
      <c r="A37" s="44">
        <v>1</v>
      </c>
      <c r="B37" s="64">
        <v>27</v>
      </c>
      <c r="C37" s="35" t="s">
        <v>44</v>
      </c>
      <c r="D37" s="34">
        <v>36.6</v>
      </c>
      <c r="E37" s="36">
        <f t="shared" si="0"/>
        <v>11.645454545454546</v>
      </c>
      <c r="F37" s="37">
        <f t="shared" si="1"/>
        <v>5.8227272727272732E-2</v>
      </c>
      <c r="G37" s="34">
        <f t="shared" si="2"/>
        <v>3.1428571428571428</v>
      </c>
      <c r="H37" s="34">
        <f t="shared" si="3"/>
        <v>1.065559090909091E-2</v>
      </c>
    </row>
    <row r="38" spans="1:8" ht="15.75" customHeight="1" x14ac:dyDescent="0.25">
      <c r="A38" s="44">
        <v>1</v>
      </c>
      <c r="B38" s="64">
        <v>38</v>
      </c>
      <c r="C38" s="35" t="s">
        <v>44</v>
      </c>
      <c r="D38" s="34">
        <v>35.799999999999997</v>
      </c>
      <c r="E38" s="36">
        <f t="shared" si="0"/>
        <v>11.390909090909091</v>
      </c>
      <c r="F38" s="37">
        <f t="shared" si="1"/>
        <v>5.6954545454545452E-2</v>
      </c>
      <c r="G38" s="34">
        <f t="shared" si="2"/>
        <v>3.1428571428571428</v>
      </c>
      <c r="H38" s="34">
        <f t="shared" si="3"/>
        <v>1.0194863636363636E-2</v>
      </c>
    </row>
    <row r="39" spans="1:8" ht="15.75" customHeight="1" x14ac:dyDescent="0.25">
      <c r="A39" s="44">
        <v>1</v>
      </c>
      <c r="B39" s="64">
        <v>39</v>
      </c>
      <c r="C39" s="35" t="s">
        <v>44</v>
      </c>
      <c r="D39" s="34">
        <v>15.2</v>
      </c>
      <c r="E39" s="36">
        <f t="shared" si="0"/>
        <v>4.836363636363636</v>
      </c>
      <c r="F39" s="37">
        <f t="shared" si="1"/>
        <v>2.4181818181818179E-2</v>
      </c>
      <c r="G39" s="34">
        <f t="shared" si="2"/>
        <v>3.1428571428571428</v>
      </c>
      <c r="H39" s="34">
        <f t="shared" si="3"/>
        <v>1.8378181818181816E-3</v>
      </c>
    </row>
    <row r="40" spans="1:8" ht="15.75" customHeight="1" x14ac:dyDescent="0.25">
      <c r="A40" s="44">
        <v>1</v>
      </c>
      <c r="B40" s="64">
        <v>49</v>
      </c>
      <c r="C40" s="35" t="s">
        <v>44</v>
      </c>
      <c r="D40" s="34">
        <v>32</v>
      </c>
      <c r="E40" s="36">
        <f t="shared" si="0"/>
        <v>10.181818181818182</v>
      </c>
      <c r="F40" s="37">
        <f t="shared" si="1"/>
        <v>5.0909090909090911E-2</v>
      </c>
      <c r="G40" s="34">
        <f t="shared" si="2"/>
        <v>3.1428571428571428</v>
      </c>
      <c r="H40" s="34">
        <f t="shared" si="3"/>
        <v>8.145454545454546E-3</v>
      </c>
    </row>
    <row r="41" spans="1:8" ht="15.75" customHeight="1" x14ac:dyDescent="0.25">
      <c r="A41" s="44">
        <v>1</v>
      </c>
      <c r="B41" s="64">
        <v>50</v>
      </c>
      <c r="C41" s="35" t="s">
        <v>44</v>
      </c>
      <c r="D41" s="34">
        <v>40.799999999999997</v>
      </c>
      <c r="E41" s="36">
        <f t="shared" si="0"/>
        <v>12.981818181818181</v>
      </c>
      <c r="F41" s="37">
        <f t="shared" si="1"/>
        <v>6.4909090909090902E-2</v>
      </c>
      <c r="G41" s="34">
        <f t="shared" si="2"/>
        <v>3.1428571428571428</v>
      </c>
      <c r="H41" s="34">
        <f t="shared" si="3"/>
        <v>1.3241454545454544E-2</v>
      </c>
    </row>
    <row r="42" spans="1:8" ht="15.75" customHeight="1" x14ac:dyDescent="0.25">
      <c r="A42" s="44">
        <v>1</v>
      </c>
      <c r="B42" s="64">
        <v>52</v>
      </c>
      <c r="C42" s="35" t="s">
        <v>44</v>
      </c>
      <c r="D42" s="34">
        <v>25</v>
      </c>
      <c r="E42" s="36">
        <f t="shared" si="0"/>
        <v>7.954545454545455</v>
      </c>
      <c r="F42" s="37">
        <f t="shared" si="1"/>
        <v>3.9772727272727272E-2</v>
      </c>
      <c r="G42" s="34">
        <f t="shared" si="2"/>
        <v>3.1428571428571428</v>
      </c>
      <c r="H42" s="34">
        <f t="shared" si="3"/>
        <v>4.971590909090909E-3</v>
      </c>
    </row>
    <row r="43" spans="1:8" ht="15.75" customHeight="1" x14ac:dyDescent="0.25">
      <c r="A43" s="44">
        <v>1</v>
      </c>
      <c r="B43" s="64">
        <v>63</v>
      </c>
      <c r="C43" s="35" t="s">
        <v>44</v>
      </c>
      <c r="D43" s="34">
        <v>18</v>
      </c>
      <c r="E43" s="36">
        <f t="shared" si="0"/>
        <v>5.7272727272727275</v>
      </c>
      <c r="F43" s="37">
        <f t="shared" si="1"/>
        <v>2.8636363636363637E-2</v>
      </c>
      <c r="G43" s="34">
        <f t="shared" si="2"/>
        <v>3.1428571428571428</v>
      </c>
      <c r="H43" s="34">
        <f t="shared" si="3"/>
        <v>2.5772727272727275E-3</v>
      </c>
    </row>
    <row r="44" spans="1:8" ht="15.75" customHeight="1" x14ac:dyDescent="0.25">
      <c r="A44" s="44">
        <v>1</v>
      </c>
      <c r="B44" s="64">
        <v>66</v>
      </c>
      <c r="C44" s="35" t="s">
        <v>44</v>
      </c>
      <c r="D44" s="34">
        <v>27</v>
      </c>
      <c r="E44" s="36">
        <f t="shared" si="0"/>
        <v>8.5909090909090917</v>
      </c>
      <c r="F44" s="37">
        <f t="shared" si="1"/>
        <v>4.2954545454545461E-2</v>
      </c>
      <c r="G44" s="34">
        <f t="shared" si="2"/>
        <v>3.1428571428571428</v>
      </c>
      <c r="H44" s="34">
        <f t="shared" si="3"/>
        <v>5.7988636363636376E-3</v>
      </c>
    </row>
    <row r="45" spans="1:8" ht="15.75" customHeight="1" x14ac:dyDescent="0.25">
      <c r="A45" s="44">
        <v>1</v>
      </c>
      <c r="B45" s="64">
        <v>68</v>
      </c>
      <c r="C45" s="35" t="s">
        <v>44</v>
      </c>
      <c r="D45" s="34">
        <v>27</v>
      </c>
      <c r="E45" s="36">
        <f t="shared" si="0"/>
        <v>8.5909090909090917</v>
      </c>
      <c r="F45" s="37">
        <f t="shared" si="1"/>
        <v>4.2954545454545461E-2</v>
      </c>
      <c r="G45" s="34">
        <f t="shared" si="2"/>
        <v>3.1428571428571428</v>
      </c>
      <c r="H45" s="34">
        <f t="shared" si="3"/>
        <v>5.7988636363636376E-3</v>
      </c>
    </row>
    <row r="46" spans="1:8" ht="15.75" customHeight="1" x14ac:dyDescent="0.25">
      <c r="A46" s="44">
        <v>1</v>
      </c>
      <c r="B46" s="64">
        <v>69</v>
      </c>
      <c r="C46" s="35" t="s">
        <v>44</v>
      </c>
      <c r="D46" s="34">
        <v>31.3</v>
      </c>
      <c r="E46" s="36">
        <f t="shared" si="0"/>
        <v>9.959090909090909</v>
      </c>
      <c r="F46" s="37">
        <f t="shared" si="1"/>
        <v>4.9795454545454546E-2</v>
      </c>
      <c r="G46" s="34">
        <f t="shared" si="2"/>
        <v>3.1428571428571428</v>
      </c>
      <c r="H46" s="34">
        <f t="shared" si="3"/>
        <v>7.7929886363636352E-3</v>
      </c>
    </row>
    <row r="47" spans="1:8" ht="15.75" customHeight="1" x14ac:dyDescent="0.25">
      <c r="A47" s="44">
        <v>1</v>
      </c>
      <c r="B47" s="64">
        <v>28</v>
      </c>
      <c r="C47" s="35" t="s">
        <v>69</v>
      </c>
      <c r="D47" s="34">
        <v>24.4</v>
      </c>
      <c r="E47" s="36">
        <f t="shared" si="0"/>
        <v>7.7636363636363637</v>
      </c>
      <c r="F47" s="37">
        <f t="shared" si="1"/>
        <v>3.8818181818181821E-2</v>
      </c>
      <c r="G47" s="34">
        <f t="shared" si="2"/>
        <v>3.1428571428571428</v>
      </c>
      <c r="H47" s="34">
        <f t="shared" si="3"/>
        <v>4.7358181818181822E-3</v>
      </c>
    </row>
    <row r="48" spans="1:8" ht="15.75" customHeight="1" x14ac:dyDescent="0.25">
      <c r="A48" s="44">
        <v>1</v>
      </c>
      <c r="B48" s="64">
        <v>29</v>
      </c>
      <c r="C48" s="35" t="s">
        <v>69</v>
      </c>
      <c r="D48" s="34">
        <v>16</v>
      </c>
      <c r="E48" s="36">
        <f t="shared" si="0"/>
        <v>5.0909090909090908</v>
      </c>
      <c r="F48" s="37">
        <f t="shared" si="1"/>
        <v>2.5454545454545455E-2</v>
      </c>
      <c r="G48" s="34">
        <f t="shared" si="2"/>
        <v>3.1428571428571428</v>
      </c>
      <c r="H48" s="34">
        <f t="shared" si="3"/>
        <v>2.0363636363636365E-3</v>
      </c>
    </row>
    <row r="49" spans="1:8" ht="15.75" customHeight="1" x14ac:dyDescent="0.25">
      <c r="A49" s="44">
        <v>1</v>
      </c>
      <c r="B49" s="64">
        <v>32</v>
      </c>
      <c r="C49" s="35" t="s">
        <v>69</v>
      </c>
      <c r="D49" s="34">
        <v>22</v>
      </c>
      <c r="E49" s="36">
        <f t="shared" si="0"/>
        <v>7</v>
      </c>
      <c r="F49" s="37">
        <f t="shared" si="1"/>
        <v>3.5000000000000003E-2</v>
      </c>
      <c r="G49" s="34">
        <f t="shared" si="2"/>
        <v>3.1428571428571428</v>
      </c>
      <c r="H49" s="34">
        <f t="shared" si="3"/>
        <v>3.8500000000000006E-3</v>
      </c>
    </row>
    <row r="50" spans="1:8" ht="15.75" customHeight="1" x14ac:dyDescent="0.25">
      <c r="A50" s="44">
        <v>1</v>
      </c>
      <c r="B50" s="64">
        <v>35</v>
      </c>
      <c r="C50" s="35" t="s">
        <v>69</v>
      </c>
      <c r="D50" s="34">
        <v>21.4</v>
      </c>
      <c r="E50" s="36">
        <f t="shared" si="0"/>
        <v>6.8090909090909086</v>
      </c>
      <c r="F50" s="37">
        <f t="shared" si="1"/>
        <v>3.4045454545454545E-2</v>
      </c>
      <c r="G50" s="34">
        <f t="shared" si="2"/>
        <v>3.1428571428571428</v>
      </c>
      <c r="H50" s="34">
        <f t="shared" si="3"/>
        <v>3.6428636363636368E-3</v>
      </c>
    </row>
    <row r="51" spans="1:8" ht="15.75" customHeight="1" x14ac:dyDescent="0.25">
      <c r="A51" s="44">
        <v>1</v>
      </c>
      <c r="B51" s="64">
        <v>55</v>
      </c>
      <c r="C51" s="35" t="s">
        <v>69</v>
      </c>
      <c r="D51" s="34">
        <v>20</v>
      </c>
      <c r="E51" s="36">
        <f t="shared" si="0"/>
        <v>6.3636363636363642</v>
      </c>
      <c r="F51" s="37">
        <f t="shared" si="1"/>
        <v>3.1818181818181822E-2</v>
      </c>
      <c r="G51" s="34">
        <f t="shared" si="2"/>
        <v>3.1428571428571428</v>
      </c>
      <c r="H51" s="34">
        <f t="shared" si="3"/>
        <v>3.1818181818181824E-3</v>
      </c>
    </row>
    <row r="52" spans="1:8" ht="15.75" customHeight="1" x14ac:dyDescent="0.25">
      <c r="A52" s="44">
        <v>1</v>
      </c>
      <c r="B52" s="64">
        <v>56</v>
      </c>
      <c r="C52" s="35" t="s">
        <v>69</v>
      </c>
      <c r="D52" s="34">
        <v>15</v>
      </c>
      <c r="E52" s="36">
        <f t="shared" si="0"/>
        <v>4.7727272727272725</v>
      </c>
      <c r="F52" s="37">
        <f t="shared" si="1"/>
        <v>2.3863636363636361E-2</v>
      </c>
      <c r="G52" s="34">
        <f t="shared" si="2"/>
        <v>3.1428571428571428</v>
      </c>
      <c r="H52" s="34">
        <f t="shared" si="3"/>
        <v>1.7897727272727269E-3</v>
      </c>
    </row>
    <row r="53" spans="1:8" ht="15.75" customHeight="1" x14ac:dyDescent="0.25">
      <c r="A53" s="44">
        <v>1</v>
      </c>
      <c r="B53" s="64">
        <v>57</v>
      </c>
      <c r="C53" s="35" t="s">
        <v>69</v>
      </c>
      <c r="D53" s="34">
        <v>20.8</v>
      </c>
      <c r="E53" s="36">
        <f t="shared" si="0"/>
        <v>6.6181818181818182</v>
      </c>
      <c r="F53" s="37">
        <f t="shared" si="1"/>
        <v>3.3090909090909087E-2</v>
      </c>
      <c r="G53" s="34">
        <f t="shared" si="2"/>
        <v>3.1428571428571428</v>
      </c>
      <c r="H53" s="34">
        <f t="shared" si="3"/>
        <v>3.4414545454545449E-3</v>
      </c>
    </row>
    <row r="54" spans="1:8" ht="15.75" customHeight="1" x14ac:dyDescent="0.25">
      <c r="A54" s="44">
        <v>1</v>
      </c>
      <c r="B54" s="64">
        <v>60</v>
      </c>
      <c r="C54" s="35" t="s">
        <v>69</v>
      </c>
      <c r="D54" s="34">
        <v>20</v>
      </c>
      <c r="E54" s="36">
        <f t="shared" si="0"/>
        <v>6.3636363636363642</v>
      </c>
      <c r="F54" s="37">
        <f t="shared" si="1"/>
        <v>3.1818181818181822E-2</v>
      </c>
      <c r="G54" s="34">
        <f t="shared" si="2"/>
        <v>3.1428571428571428</v>
      </c>
      <c r="H54" s="34">
        <f t="shared" si="3"/>
        <v>3.1818181818181824E-3</v>
      </c>
    </row>
    <row r="55" spans="1:8" ht="15.75" customHeight="1" x14ac:dyDescent="0.25">
      <c r="A55" s="44">
        <v>1</v>
      </c>
      <c r="B55" s="64">
        <v>61</v>
      </c>
      <c r="C55" s="35" t="s">
        <v>69</v>
      </c>
      <c r="D55" s="34">
        <v>18</v>
      </c>
      <c r="E55" s="36">
        <f t="shared" si="0"/>
        <v>5.7272727272727275</v>
      </c>
      <c r="F55" s="37">
        <f t="shared" si="1"/>
        <v>2.8636363636363637E-2</v>
      </c>
      <c r="G55" s="34">
        <f t="shared" si="2"/>
        <v>3.1428571428571428</v>
      </c>
      <c r="H55" s="34">
        <f t="shared" si="3"/>
        <v>2.5772727272727275E-3</v>
      </c>
    </row>
    <row r="56" spans="1:8" ht="15.75" customHeight="1" x14ac:dyDescent="0.25">
      <c r="A56" s="44">
        <v>1</v>
      </c>
      <c r="B56" s="64">
        <v>65</v>
      </c>
      <c r="C56" s="35" t="s">
        <v>69</v>
      </c>
      <c r="D56" s="34">
        <v>18</v>
      </c>
      <c r="E56" s="36">
        <f t="shared" si="0"/>
        <v>5.7272727272727275</v>
      </c>
      <c r="F56" s="37">
        <f t="shared" si="1"/>
        <v>2.8636363636363637E-2</v>
      </c>
      <c r="G56" s="34">
        <f t="shared" si="2"/>
        <v>3.1428571428571428</v>
      </c>
      <c r="H56" s="34">
        <f t="shared" si="3"/>
        <v>2.5772727272727275E-3</v>
      </c>
    </row>
    <row r="57" spans="1:8" ht="15.75" customHeight="1" x14ac:dyDescent="0.25">
      <c r="A57" s="44">
        <v>1</v>
      </c>
      <c r="B57" s="64">
        <v>15</v>
      </c>
      <c r="C57" s="35" t="s">
        <v>108</v>
      </c>
      <c r="D57" s="34">
        <v>18.2</v>
      </c>
      <c r="E57" s="36">
        <f t="shared" si="0"/>
        <v>5.790909090909091</v>
      </c>
      <c r="F57" s="37">
        <f t="shared" si="1"/>
        <v>2.8954545454545455E-2</v>
      </c>
      <c r="G57" s="34">
        <f t="shared" si="2"/>
        <v>3.1428571428571428</v>
      </c>
      <c r="H57" s="34">
        <f t="shared" si="3"/>
        <v>2.6348636363636366E-3</v>
      </c>
    </row>
    <row r="58" spans="1:8" ht="15.75" customHeight="1" x14ac:dyDescent="0.25">
      <c r="A58" s="44">
        <v>1</v>
      </c>
      <c r="B58" s="64">
        <v>16</v>
      </c>
      <c r="C58" s="35" t="s">
        <v>108</v>
      </c>
      <c r="D58" s="34">
        <v>17</v>
      </c>
      <c r="E58" s="36">
        <f t="shared" si="0"/>
        <v>5.4090909090909092</v>
      </c>
      <c r="F58" s="37">
        <f t="shared" si="1"/>
        <v>2.7045454545454546E-2</v>
      </c>
      <c r="G58" s="34">
        <f t="shared" si="2"/>
        <v>3.1428571428571428</v>
      </c>
      <c r="H58" s="34">
        <f t="shared" si="3"/>
        <v>2.2988636363636366E-3</v>
      </c>
    </row>
    <row r="59" spans="1:8" ht="15.75" customHeight="1" x14ac:dyDescent="0.25">
      <c r="A59" s="44">
        <v>1</v>
      </c>
      <c r="B59" s="64">
        <v>20</v>
      </c>
      <c r="C59" s="35" t="s">
        <v>108</v>
      </c>
      <c r="D59" s="34">
        <v>16.399999999999999</v>
      </c>
      <c r="E59" s="36">
        <f t="shared" si="0"/>
        <v>5.2181818181818178</v>
      </c>
      <c r="F59" s="37">
        <f t="shared" si="1"/>
        <v>2.6090909090909088E-2</v>
      </c>
      <c r="G59" s="34">
        <f t="shared" si="2"/>
        <v>3.1428571428571428</v>
      </c>
      <c r="H59" s="34">
        <f t="shared" si="3"/>
        <v>2.1394545454545451E-3</v>
      </c>
    </row>
    <row r="60" spans="1:8" ht="15.75" customHeight="1" x14ac:dyDescent="0.25">
      <c r="A60" s="44">
        <v>1</v>
      </c>
      <c r="B60" s="64">
        <v>62</v>
      </c>
      <c r="C60" s="35" t="s">
        <v>113</v>
      </c>
      <c r="D60" s="34">
        <v>16</v>
      </c>
      <c r="E60" s="36">
        <f t="shared" si="0"/>
        <v>5.0909090909090908</v>
      </c>
      <c r="F60" s="37">
        <f t="shared" si="1"/>
        <v>2.5454545454545455E-2</v>
      </c>
      <c r="G60" s="34">
        <f t="shared" si="2"/>
        <v>3.1428571428571428</v>
      </c>
      <c r="H60" s="34">
        <f t="shared" si="3"/>
        <v>2.0363636363636365E-3</v>
      </c>
    </row>
    <row r="61" spans="1:8" ht="15.75" customHeight="1" x14ac:dyDescent="0.25">
      <c r="A61" s="44">
        <v>1</v>
      </c>
      <c r="B61" s="64">
        <v>64</v>
      </c>
      <c r="C61" s="35" t="s">
        <v>113</v>
      </c>
      <c r="D61" s="34">
        <v>16.2</v>
      </c>
      <c r="E61" s="36">
        <f t="shared" si="0"/>
        <v>5.1545454545454543</v>
      </c>
      <c r="F61" s="37">
        <f t="shared" si="1"/>
        <v>2.577272727272727E-2</v>
      </c>
      <c r="G61" s="34">
        <f t="shared" si="2"/>
        <v>3.1428571428571428</v>
      </c>
      <c r="H61" s="34">
        <f t="shared" si="3"/>
        <v>2.0875909090909083E-3</v>
      </c>
    </row>
    <row r="62" spans="1:8" ht="15.75" customHeight="1" x14ac:dyDescent="0.25">
      <c r="A62" s="44">
        <v>1</v>
      </c>
      <c r="B62" s="64">
        <v>36</v>
      </c>
      <c r="C62" s="35" t="s">
        <v>114</v>
      </c>
      <c r="D62" s="34">
        <v>18.600000000000001</v>
      </c>
      <c r="E62" s="36">
        <f t="shared" si="0"/>
        <v>5.9181818181818189</v>
      </c>
      <c r="F62" s="37">
        <f t="shared" si="1"/>
        <v>2.9590909090909095E-2</v>
      </c>
      <c r="G62" s="34">
        <f t="shared" si="2"/>
        <v>3.1428571428571428</v>
      </c>
      <c r="H62" s="34">
        <f t="shared" si="3"/>
        <v>2.7519545454545461E-3</v>
      </c>
    </row>
    <row r="63" spans="1:8" ht="15.75" customHeight="1" x14ac:dyDescent="0.25">
      <c r="A63" s="44">
        <v>1</v>
      </c>
      <c r="B63" s="64">
        <v>37</v>
      </c>
      <c r="C63" s="35" t="s">
        <v>114</v>
      </c>
      <c r="D63" s="34">
        <v>20</v>
      </c>
      <c r="E63" s="36">
        <f t="shared" si="0"/>
        <v>6.3636363636363642</v>
      </c>
      <c r="F63" s="37">
        <f t="shared" si="1"/>
        <v>3.1818181818181822E-2</v>
      </c>
      <c r="G63" s="34">
        <f t="shared" si="2"/>
        <v>3.1428571428571428</v>
      </c>
      <c r="H63" s="34">
        <f t="shared" si="3"/>
        <v>3.1818181818181824E-3</v>
      </c>
    </row>
    <row r="64" spans="1:8" ht="15.75" customHeight="1" x14ac:dyDescent="0.25">
      <c r="A64" s="44">
        <v>1</v>
      </c>
      <c r="B64" s="64">
        <v>42</v>
      </c>
      <c r="C64" s="35" t="s">
        <v>114</v>
      </c>
      <c r="D64" s="34">
        <v>22</v>
      </c>
      <c r="E64" s="36">
        <f t="shared" si="0"/>
        <v>7</v>
      </c>
      <c r="F64" s="37">
        <f t="shared" si="1"/>
        <v>3.5000000000000003E-2</v>
      </c>
      <c r="G64" s="34">
        <f t="shared" si="2"/>
        <v>3.1428571428571428</v>
      </c>
      <c r="H64" s="34">
        <f t="shared" si="3"/>
        <v>3.8500000000000006E-3</v>
      </c>
    </row>
    <row r="65" spans="1:8" ht="15.75" customHeight="1" x14ac:dyDescent="0.25">
      <c r="A65" s="44">
        <v>1</v>
      </c>
      <c r="B65" s="64">
        <v>45</v>
      </c>
      <c r="C65" s="35" t="s">
        <v>114</v>
      </c>
      <c r="D65" s="34">
        <v>30.2</v>
      </c>
      <c r="E65" s="36">
        <f t="shared" si="0"/>
        <v>9.6090909090909093</v>
      </c>
      <c r="F65" s="37">
        <f t="shared" si="1"/>
        <v>4.8045454545454544E-2</v>
      </c>
      <c r="G65" s="34">
        <f t="shared" si="2"/>
        <v>3.1428571428571428</v>
      </c>
      <c r="H65" s="34">
        <f t="shared" si="3"/>
        <v>7.2548636363636357E-3</v>
      </c>
    </row>
    <row r="66" spans="1:8" ht="15.75" customHeight="1" x14ac:dyDescent="0.25">
      <c r="A66" s="44">
        <v>1</v>
      </c>
      <c r="B66" s="64">
        <v>47</v>
      </c>
      <c r="C66" s="35" t="s">
        <v>114</v>
      </c>
      <c r="D66" s="34">
        <v>27</v>
      </c>
      <c r="E66" s="36">
        <f t="shared" ref="E66:E129" si="4">D66/G66</f>
        <v>8.5909090909090917</v>
      </c>
      <c r="F66" s="37">
        <f t="shared" ref="F66:F129" si="5">E66/200</f>
        <v>4.2954545454545461E-2</v>
      </c>
      <c r="G66" s="34">
        <f t="shared" ref="G66:G129" si="6">22/7</f>
        <v>3.1428571428571428</v>
      </c>
      <c r="H66" s="34">
        <f t="shared" ref="H66:H129" si="7">G66*F66^2</f>
        <v>5.7988636363636376E-3</v>
      </c>
    </row>
    <row r="67" spans="1:8" ht="15.75" customHeight="1" x14ac:dyDescent="0.25">
      <c r="A67" s="44">
        <v>1</v>
      </c>
      <c r="B67" s="64">
        <v>51</v>
      </c>
      <c r="C67" s="35" t="s">
        <v>114</v>
      </c>
      <c r="D67" s="34">
        <v>78.599999999999994</v>
      </c>
      <c r="E67" s="36">
        <f t="shared" si="4"/>
        <v>25.009090909090908</v>
      </c>
      <c r="F67" s="37">
        <f t="shared" si="5"/>
        <v>0.12504545454545454</v>
      </c>
      <c r="G67" s="34">
        <f t="shared" si="6"/>
        <v>3.1428571428571428</v>
      </c>
      <c r="H67" s="34">
        <f t="shared" si="7"/>
        <v>4.914286363636363E-2</v>
      </c>
    </row>
    <row r="68" spans="1:8" ht="15.75" customHeight="1" x14ac:dyDescent="0.25">
      <c r="A68" s="44">
        <v>1</v>
      </c>
      <c r="B68" s="64">
        <v>53</v>
      </c>
      <c r="C68" s="35" t="s">
        <v>114</v>
      </c>
      <c r="D68" s="34">
        <v>23</v>
      </c>
      <c r="E68" s="36">
        <f t="shared" si="4"/>
        <v>7.3181818181818183</v>
      </c>
      <c r="F68" s="37">
        <f t="shared" si="5"/>
        <v>3.6590909090909091E-2</v>
      </c>
      <c r="G68" s="34">
        <f t="shared" si="6"/>
        <v>3.1428571428571428</v>
      </c>
      <c r="H68" s="34">
        <f t="shared" si="7"/>
        <v>4.2079545454545451E-3</v>
      </c>
    </row>
    <row r="69" spans="1:8" ht="15.75" customHeight="1" x14ac:dyDescent="0.25">
      <c r="A69" s="44">
        <v>1</v>
      </c>
      <c r="B69" s="64">
        <v>54</v>
      </c>
      <c r="C69" s="35" t="s">
        <v>114</v>
      </c>
      <c r="D69" s="34">
        <v>28</v>
      </c>
      <c r="E69" s="36">
        <f t="shared" si="4"/>
        <v>8.9090909090909101</v>
      </c>
      <c r="F69" s="37">
        <f t="shared" si="5"/>
        <v>4.4545454545454548E-2</v>
      </c>
      <c r="G69" s="34">
        <f t="shared" si="6"/>
        <v>3.1428571428571428</v>
      </c>
      <c r="H69" s="34">
        <f t="shared" si="7"/>
        <v>6.2363636363636371E-3</v>
      </c>
    </row>
    <row r="70" spans="1:8" ht="15.75" customHeight="1" x14ac:dyDescent="0.25">
      <c r="A70" s="44">
        <v>1</v>
      </c>
      <c r="B70" s="64">
        <v>59</v>
      </c>
      <c r="C70" s="35" t="s">
        <v>114</v>
      </c>
      <c r="D70" s="34">
        <v>17</v>
      </c>
      <c r="E70" s="36">
        <f t="shared" si="4"/>
        <v>5.4090909090909092</v>
      </c>
      <c r="F70" s="37">
        <f t="shared" si="5"/>
        <v>2.7045454545454546E-2</v>
      </c>
      <c r="G70" s="34">
        <f t="shared" si="6"/>
        <v>3.1428571428571428</v>
      </c>
      <c r="H70" s="34">
        <f t="shared" si="7"/>
        <v>2.2988636363636366E-3</v>
      </c>
    </row>
    <row r="71" spans="1:8" ht="15.75" customHeight="1" x14ac:dyDescent="0.25">
      <c r="A71" s="44">
        <v>2</v>
      </c>
      <c r="B71" s="64">
        <v>58</v>
      </c>
      <c r="C71" s="35" t="s">
        <v>83</v>
      </c>
      <c r="D71" s="34">
        <v>41</v>
      </c>
      <c r="E71" s="36">
        <f t="shared" si="4"/>
        <v>13.045454545454545</v>
      </c>
      <c r="F71" s="37">
        <f t="shared" si="5"/>
        <v>6.5227272727272731E-2</v>
      </c>
      <c r="G71" s="34">
        <f t="shared" si="6"/>
        <v>3.1428571428571428</v>
      </c>
      <c r="H71" s="34">
        <f t="shared" si="7"/>
        <v>1.3371590909090911E-2</v>
      </c>
    </row>
    <row r="72" spans="1:8" ht="15.75" customHeight="1" x14ac:dyDescent="0.25">
      <c r="A72" s="44">
        <v>2</v>
      </c>
      <c r="B72" s="64">
        <v>59</v>
      </c>
      <c r="C72" s="35" t="s">
        <v>83</v>
      </c>
      <c r="D72" s="34">
        <v>44.2</v>
      </c>
      <c r="E72" s="36">
        <f t="shared" si="4"/>
        <v>14.063636363636364</v>
      </c>
      <c r="F72" s="37">
        <f t="shared" si="5"/>
        <v>7.0318181818181821E-2</v>
      </c>
      <c r="G72" s="34">
        <f t="shared" si="6"/>
        <v>3.1428571428571428</v>
      </c>
      <c r="H72" s="34">
        <f t="shared" si="7"/>
        <v>1.5540318181818181E-2</v>
      </c>
    </row>
    <row r="73" spans="1:8" ht="15.75" customHeight="1" x14ac:dyDescent="0.25">
      <c r="A73" s="44">
        <v>2</v>
      </c>
      <c r="B73" s="64">
        <v>60</v>
      </c>
      <c r="C73" s="35" t="s">
        <v>83</v>
      </c>
      <c r="D73" s="34">
        <v>22</v>
      </c>
      <c r="E73" s="36">
        <f t="shared" si="4"/>
        <v>7</v>
      </c>
      <c r="F73" s="37">
        <f t="shared" si="5"/>
        <v>3.5000000000000003E-2</v>
      </c>
      <c r="G73" s="34">
        <f t="shared" si="6"/>
        <v>3.1428571428571428</v>
      </c>
      <c r="H73" s="34">
        <f t="shared" si="7"/>
        <v>3.8500000000000006E-3</v>
      </c>
    </row>
    <row r="74" spans="1:8" ht="15.75" customHeight="1" x14ac:dyDescent="0.25">
      <c r="A74" s="44">
        <v>2</v>
      </c>
      <c r="B74" s="64">
        <v>61</v>
      </c>
      <c r="C74" s="35" t="s">
        <v>83</v>
      </c>
      <c r="D74" s="34">
        <v>21</v>
      </c>
      <c r="E74" s="36">
        <f t="shared" si="4"/>
        <v>6.6818181818181817</v>
      </c>
      <c r="F74" s="37">
        <f t="shared" si="5"/>
        <v>3.3409090909090909E-2</v>
      </c>
      <c r="G74" s="34">
        <f t="shared" si="6"/>
        <v>3.1428571428571428</v>
      </c>
      <c r="H74" s="34">
        <f t="shared" si="7"/>
        <v>3.5079545454545454E-3</v>
      </c>
    </row>
    <row r="75" spans="1:8" ht="15.75" customHeight="1" x14ac:dyDescent="0.25">
      <c r="A75" s="44">
        <v>2</v>
      </c>
      <c r="B75" s="64">
        <v>11</v>
      </c>
      <c r="C75" s="35" t="s">
        <v>84</v>
      </c>
      <c r="D75" s="34">
        <v>27</v>
      </c>
      <c r="E75" s="36">
        <f t="shared" si="4"/>
        <v>8.5909090909090917</v>
      </c>
      <c r="F75" s="37">
        <f t="shared" si="5"/>
        <v>4.2954545454545461E-2</v>
      </c>
      <c r="G75" s="34">
        <f t="shared" si="6"/>
        <v>3.1428571428571428</v>
      </c>
      <c r="H75" s="34">
        <f t="shared" si="7"/>
        <v>5.7988636363636376E-3</v>
      </c>
    </row>
    <row r="76" spans="1:8" ht="15.75" customHeight="1" x14ac:dyDescent="0.25">
      <c r="A76" s="44">
        <v>2</v>
      </c>
      <c r="B76" s="64">
        <v>39</v>
      </c>
      <c r="C76" s="35" t="s">
        <v>84</v>
      </c>
      <c r="D76" s="34">
        <v>17.600000000000001</v>
      </c>
      <c r="E76" s="36">
        <f t="shared" si="4"/>
        <v>5.6000000000000005</v>
      </c>
      <c r="F76" s="37">
        <f t="shared" si="5"/>
        <v>2.8000000000000004E-2</v>
      </c>
      <c r="G76" s="34">
        <f t="shared" si="6"/>
        <v>3.1428571428571428</v>
      </c>
      <c r="H76" s="34">
        <f t="shared" si="7"/>
        <v>2.4640000000000005E-3</v>
      </c>
    </row>
    <row r="77" spans="1:8" ht="15.75" customHeight="1" x14ac:dyDescent="0.25">
      <c r="A77" s="44">
        <v>2</v>
      </c>
      <c r="B77" s="64">
        <v>40</v>
      </c>
      <c r="C77" s="35" t="s">
        <v>84</v>
      </c>
      <c r="D77" s="34">
        <v>15.8</v>
      </c>
      <c r="E77" s="36">
        <f t="shared" si="4"/>
        <v>5.0272727272727273</v>
      </c>
      <c r="F77" s="37">
        <f t="shared" si="5"/>
        <v>2.5136363636363637E-2</v>
      </c>
      <c r="G77" s="34">
        <f t="shared" si="6"/>
        <v>3.1428571428571428</v>
      </c>
      <c r="H77" s="34">
        <f t="shared" si="7"/>
        <v>1.9857727272727275E-3</v>
      </c>
    </row>
    <row r="78" spans="1:8" ht="15.75" customHeight="1" x14ac:dyDescent="0.25">
      <c r="A78" s="44">
        <v>2</v>
      </c>
      <c r="B78" s="64">
        <v>41</v>
      </c>
      <c r="C78" s="35" t="s">
        <v>84</v>
      </c>
      <c r="D78" s="34">
        <v>15</v>
      </c>
      <c r="E78" s="36">
        <f t="shared" si="4"/>
        <v>4.7727272727272725</v>
      </c>
      <c r="F78" s="37">
        <f t="shared" si="5"/>
        <v>2.3863636363636361E-2</v>
      </c>
      <c r="G78" s="34">
        <f t="shared" si="6"/>
        <v>3.1428571428571428</v>
      </c>
      <c r="H78" s="34">
        <f t="shared" si="7"/>
        <v>1.7897727272727269E-3</v>
      </c>
    </row>
    <row r="79" spans="1:8" ht="15.75" customHeight="1" x14ac:dyDescent="0.25">
      <c r="A79" s="44">
        <v>2</v>
      </c>
      <c r="B79" s="64">
        <v>42</v>
      </c>
      <c r="C79" s="35" t="s">
        <v>84</v>
      </c>
      <c r="D79" s="34">
        <v>19.600000000000001</v>
      </c>
      <c r="E79" s="36">
        <f t="shared" si="4"/>
        <v>6.2363636363636372</v>
      </c>
      <c r="F79" s="37">
        <f t="shared" si="5"/>
        <v>3.1181818181818186E-2</v>
      </c>
      <c r="G79" s="34">
        <f t="shared" si="6"/>
        <v>3.1428571428571428</v>
      </c>
      <c r="H79" s="34">
        <f t="shared" si="7"/>
        <v>3.0558181818181825E-3</v>
      </c>
    </row>
    <row r="80" spans="1:8" ht="15.75" customHeight="1" x14ac:dyDescent="0.25">
      <c r="A80" s="44">
        <v>2</v>
      </c>
      <c r="B80" s="64">
        <v>44</v>
      </c>
      <c r="C80" s="35" t="s">
        <v>84</v>
      </c>
      <c r="D80" s="34">
        <v>30</v>
      </c>
      <c r="E80" s="36">
        <f t="shared" si="4"/>
        <v>9.545454545454545</v>
      </c>
      <c r="F80" s="37">
        <f t="shared" si="5"/>
        <v>4.7727272727272722E-2</v>
      </c>
      <c r="G80" s="34">
        <f t="shared" si="6"/>
        <v>3.1428571428571428</v>
      </c>
      <c r="H80" s="34">
        <f t="shared" si="7"/>
        <v>7.1590909090909075E-3</v>
      </c>
    </row>
    <row r="81" spans="1:8" ht="15.75" customHeight="1" x14ac:dyDescent="0.25">
      <c r="A81" s="44">
        <v>2</v>
      </c>
      <c r="B81" s="64">
        <v>5</v>
      </c>
      <c r="C81" s="35" t="s">
        <v>85</v>
      </c>
      <c r="D81" s="34">
        <v>27.6</v>
      </c>
      <c r="E81" s="36">
        <f t="shared" si="4"/>
        <v>8.7818181818181831</v>
      </c>
      <c r="F81" s="37">
        <f t="shared" si="5"/>
        <v>4.3909090909090918E-2</v>
      </c>
      <c r="G81" s="34">
        <f t="shared" si="6"/>
        <v>3.1428571428571428</v>
      </c>
      <c r="H81" s="34">
        <f t="shared" si="7"/>
        <v>6.0594545454545476E-3</v>
      </c>
    </row>
    <row r="82" spans="1:8" ht="15.75" customHeight="1" x14ac:dyDescent="0.25">
      <c r="A82" s="44">
        <v>2</v>
      </c>
      <c r="B82" s="64">
        <v>2</v>
      </c>
      <c r="C82" s="35" t="s">
        <v>90</v>
      </c>
      <c r="D82" s="34">
        <v>18</v>
      </c>
      <c r="E82" s="36">
        <f t="shared" si="4"/>
        <v>5.7272727272727275</v>
      </c>
      <c r="F82" s="37">
        <f t="shared" si="5"/>
        <v>2.8636363636363637E-2</v>
      </c>
      <c r="G82" s="34">
        <f t="shared" si="6"/>
        <v>3.1428571428571428</v>
      </c>
      <c r="H82" s="34">
        <f t="shared" si="7"/>
        <v>2.5772727272727275E-3</v>
      </c>
    </row>
    <row r="83" spans="1:8" ht="15.75" customHeight="1" x14ac:dyDescent="0.25">
      <c r="A83" s="44">
        <v>2</v>
      </c>
      <c r="B83" s="64">
        <v>8</v>
      </c>
      <c r="C83" s="35" t="s">
        <v>90</v>
      </c>
      <c r="D83" s="34">
        <v>24</v>
      </c>
      <c r="E83" s="36">
        <f t="shared" si="4"/>
        <v>7.6363636363636367</v>
      </c>
      <c r="F83" s="37">
        <f t="shared" si="5"/>
        <v>3.8181818181818185E-2</v>
      </c>
      <c r="G83" s="34">
        <f t="shared" si="6"/>
        <v>3.1428571428571428</v>
      </c>
      <c r="H83" s="34">
        <f t="shared" si="7"/>
        <v>4.5818181818181826E-3</v>
      </c>
    </row>
    <row r="84" spans="1:8" ht="15.75" customHeight="1" x14ac:dyDescent="0.25">
      <c r="A84" s="44">
        <v>2</v>
      </c>
      <c r="B84" s="64">
        <v>14</v>
      </c>
      <c r="C84" s="35" t="s">
        <v>90</v>
      </c>
      <c r="D84" s="34">
        <v>28.6</v>
      </c>
      <c r="E84" s="36">
        <f t="shared" si="4"/>
        <v>9.1000000000000014</v>
      </c>
      <c r="F84" s="37">
        <f t="shared" si="5"/>
        <v>4.5500000000000006E-2</v>
      </c>
      <c r="G84" s="34">
        <f t="shared" si="6"/>
        <v>3.1428571428571428</v>
      </c>
      <c r="H84" s="34">
        <f t="shared" si="7"/>
        <v>6.506500000000001E-3</v>
      </c>
    </row>
    <row r="85" spans="1:8" ht="15.75" customHeight="1" x14ac:dyDescent="0.25">
      <c r="A85" s="44">
        <v>2</v>
      </c>
      <c r="B85" s="64">
        <v>29</v>
      </c>
      <c r="C85" s="35" t="s">
        <v>90</v>
      </c>
      <c r="D85" s="34">
        <v>59</v>
      </c>
      <c r="E85" s="36">
        <f t="shared" si="4"/>
        <v>18.772727272727273</v>
      </c>
      <c r="F85" s="37">
        <f t="shared" si="5"/>
        <v>9.3863636363636371E-2</v>
      </c>
      <c r="G85" s="34">
        <f t="shared" si="6"/>
        <v>3.1428571428571428</v>
      </c>
      <c r="H85" s="34">
        <f t="shared" si="7"/>
        <v>2.768977272727273E-2</v>
      </c>
    </row>
    <row r="86" spans="1:8" ht="15.75" customHeight="1" x14ac:dyDescent="0.25">
      <c r="A86" s="44">
        <v>2</v>
      </c>
      <c r="B86" s="64">
        <v>30</v>
      </c>
      <c r="C86" s="35" t="s">
        <v>90</v>
      </c>
      <c r="D86" s="34">
        <v>34.799999999999997</v>
      </c>
      <c r="E86" s="36">
        <f t="shared" si="4"/>
        <v>11.072727272727272</v>
      </c>
      <c r="F86" s="37">
        <f t="shared" si="5"/>
        <v>5.5363636363636365E-2</v>
      </c>
      <c r="G86" s="34">
        <f t="shared" si="6"/>
        <v>3.1428571428571428</v>
      </c>
      <c r="H86" s="34">
        <f t="shared" si="7"/>
        <v>9.6332727272727282E-3</v>
      </c>
    </row>
    <row r="87" spans="1:8" ht="15.75" customHeight="1" x14ac:dyDescent="0.25">
      <c r="A87" s="44">
        <v>2</v>
      </c>
      <c r="B87" s="64">
        <v>31</v>
      </c>
      <c r="C87" s="35" t="s">
        <v>90</v>
      </c>
      <c r="D87" s="34">
        <v>42</v>
      </c>
      <c r="E87" s="36">
        <f t="shared" si="4"/>
        <v>13.363636363636363</v>
      </c>
      <c r="F87" s="37">
        <f t="shared" si="5"/>
        <v>6.6818181818181818E-2</v>
      </c>
      <c r="G87" s="34">
        <f t="shared" si="6"/>
        <v>3.1428571428571428</v>
      </c>
      <c r="H87" s="34">
        <f t="shared" si="7"/>
        <v>1.4031818181818182E-2</v>
      </c>
    </row>
    <row r="88" spans="1:8" ht="15.75" customHeight="1" x14ac:dyDescent="0.25">
      <c r="A88" s="44">
        <v>2</v>
      </c>
      <c r="B88" s="64">
        <v>32</v>
      </c>
      <c r="C88" s="35" t="s">
        <v>90</v>
      </c>
      <c r="D88" s="34">
        <v>27.6</v>
      </c>
      <c r="E88" s="36">
        <f t="shared" si="4"/>
        <v>8.7818181818181831</v>
      </c>
      <c r="F88" s="37">
        <f t="shared" si="5"/>
        <v>4.3909090909090918E-2</v>
      </c>
      <c r="G88" s="34">
        <f t="shared" si="6"/>
        <v>3.1428571428571428</v>
      </c>
      <c r="H88" s="34">
        <f t="shared" si="7"/>
        <v>6.0594545454545476E-3</v>
      </c>
    </row>
    <row r="89" spans="1:8" ht="15.75" customHeight="1" x14ac:dyDescent="0.25">
      <c r="A89" s="44">
        <v>2</v>
      </c>
      <c r="B89" s="64">
        <v>35</v>
      </c>
      <c r="C89" s="35" t="s">
        <v>90</v>
      </c>
      <c r="D89" s="34">
        <v>56</v>
      </c>
      <c r="E89" s="36">
        <f t="shared" si="4"/>
        <v>17.81818181818182</v>
      </c>
      <c r="F89" s="37">
        <f t="shared" si="5"/>
        <v>8.9090909090909096E-2</v>
      </c>
      <c r="G89" s="34">
        <f t="shared" si="6"/>
        <v>3.1428571428571428</v>
      </c>
      <c r="H89" s="34">
        <f t="shared" si="7"/>
        <v>2.4945454545454548E-2</v>
      </c>
    </row>
    <row r="90" spans="1:8" ht="15.75" customHeight="1" x14ac:dyDescent="0.25">
      <c r="A90" s="44">
        <v>2</v>
      </c>
      <c r="B90" s="64">
        <v>36</v>
      </c>
      <c r="C90" s="35" t="s">
        <v>90</v>
      </c>
      <c r="D90" s="34">
        <v>32.4</v>
      </c>
      <c r="E90" s="36">
        <f t="shared" si="4"/>
        <v>10.309090909090909</v>
      </c>
      <c r="F90" s="37">
        <f t="shared" si="5"/>
        <v>5.154545454545454E-2</v>
      </c>
      <c r="G90" s="34">
        <f t="shared" si="6"/>
        <v>3.1428571428571428</v>
      </c>
      <c r="H90" s="34">
        <f t="shared" si="7"/>
        <v>8.3503636363636332E-3</v>
      </c>
    </row>
    <row r="91" spans="1:8" ht="15.75" customHeight="1" x14ac:dyDescent="0.25">
      <c r="A91" s="44">
        <v>2</v>
      </c>
      <c r="B91" s="64">
        <v>37</v>
      </c>
      <c r="C91" s="35" t="s">
        <v>90</v>
      </c>
      <c r="D91" s="34">
        <v>41</v>
      </c>
      <c r="E91" s="36">
        <f t="shared" si="4"/>
        <v>13.045454545454545</v>
      </c>
      <c r="F91" s="37">
        <f t="shared" si="5"/>
        <v>6.5227272727272731E-2</v>
      </c>
      <c r="G91" s="34">
        <f t="shared" si="6"/>
        <v>3.1428571428571428</v>
      </c>
      <c r="H91" s="34">
        <f t="shared" si="7"/>
        <v>1.3371590909090911E-2</v>
      </c>
    </row>
    <row r="92" spans="1:8" ht="15.75" customHeight="1" x14ac:dyDescent="0.25">
      <c r="A92" s="44">
        <v>2</v>
      </c>
      <c r="B92" s="64">
        <v>43</v>
      </c>
      <c r="C92" s="35" t="s">
        <v>90</v>
      </c>
      <c r="D92" s="34">
        <v>19</v>
      </c>
      <c r="E92" s="36">
        <f t="shared" si="4"/>
        <v>6.0454545454545459</v>
      </c>
      <c r="F92" s="37">
        <f t="shared" si="5"/>
        <v>3.0227272727272728E-2</v>
      </c>
      <c r="G92" s="34">
        <f t="shared" si="6"/>
        <v>3.1428571428571428</v>
      </c>
      <c r="H92" s="34">
        <f t="shared" si="7"/>
        <v>2.8715909090909091E-3</v>
      </c>
    </row>
    <row r="93" spans="1:8" ht="15.75" customHeight="1" x14ac:dyDescent="0.25">
      <c r="A93" s="44">
        <v>2</v>
      </c>
      <c r="B93" s="64">
        <v>48</v>
      </c>
      <c r="C93" s="35" t="s">
        <v>90</v>
      </c>
      <c r="D93" s="34">
        <v>22</v>
      </c>
      <c r="E93" s="36">
        <f t="shared" si="4"/>
        <v>7</v>
      </c>
      <c r="F93" s="37">
        <f t="shared" si="5"/>
        <v>3.5000000000000003E-2</v>
      </c>
      <c r="G93" s="34">
        <f t="shared" si="6"/>
        <v>3.1428571428571428</v>
      </c>
      <c r="H93" s="34">
        <f t="shared" si="7"/>
        <v>3.8500000000000006E-3</v>
      </c>
    </row>
    <row r="94" spans="1:8" ht="15.75" customHeight="1" x14ac:dyDescent="0.25">
      <c r="A94" s="44">
        <v>2</v>
      </c>
      <c r="B94" s="64">
        <v>54</v>
      </c>
      <c r="C94" s="35" t="s">
        <v>90</v>
      </c>
      <c r="D94" s="34">
        <v>22</v>
      </c>
      <c r="E94" s="36">
        <f t="shared" si="4"/>
        <v>7</v>
      </c>
      <c r="F94" s="37">
        <f t="shared" si="5"/>
        <v>3.5000000000000003E-2</v>
      </c>
      <c r="G94" s="34">
        <f t="shared" si="6"/>
        <v>3.1428571428571428</v>
      </c>
      <c r="H94" s="34">
        <f t="shared" si="7"/>
        <v>3.8500000000000006E-3</v>
      </c>
    </row>
    <row r="95" spans="1:8" ht="15.75" customHeight="1" x14ac:dyDescent="0.25">
      <c r="A95" s="44">
        <v>2</v>
      </c>
      <c r="B95" s="64">
        <v>16</v>
      </c>
      <c r="C95" s="35" t="s">
        <v>105</v>
      </c>
      <c r="D95" s="34">
        <v>18</v>
      </c>
      <c r="E95" s="36">
        <f t="shared" si="4"/>
        <v>5.7272727272727275</v>
      </c>
      <c r="F95" s="37">
        <f t="shared" si="5"/>
        <v>2.8636363636363637E-2</v>
      </c>
      <c r="G95" s="34">
        <f t="shared" si="6"/>
        <v>3.1428571428571428</v>
      </c>
      <c r="H95" s="34">
        <f t="shared" si="7"/>
        <v>2.5772727272727275E-3</v>
      </c>
    </row>
    <row r="96" spans="1:8" ht="15.75" customHeight="1" x14ac:dyDescent="0.25">
      <c r="A96" s="44">
        <v>2</v>
      </c>
      <c r="B96" s="64">
        <v>33</v>
      </c>
      <c r="C96" s="35" t="s">
        <v>95</v>
      </c>
      <c r="D96" s="34">
        <v>22</v>
      </c>
      <c r="E96" s="36">
        <f t="shared" si="4"/>
        <v>7</v>
      </c>
      <c r="F96" s="37">
        <f t="shared" si="5"/>
        <v>3.5000000000000003E-2</v>
      </c>
      <c r="G96" s="34">
        <f t="shared" si="6"/>
        <v>3.1428571428571428</v>
      </c>
      <c r="H96" s="34">
        <f t="shared" si="7"/>
        <v>3.8500000000000006E-3</v>
      </c>
    </row>
    <row r="97" spans="1:8" ht="15.75" customHeight="1" x14ac:dyDescent="0.25">
      <c r="A97" s="44">
        <v>2</v>
      </c>
      <c r="B97" s="64">
        <v>28</v>
      </c>
      <c r="C97" s="35" t="s">
        <v>48</v>
      </c>
      <c r="D97" s="34">
        <v>27</v>
      </c>
      <c r="E97" s="36">
        <f t="shared" si="4"/>
        <v>8.5909090909090917</v>
      </c>
      <c r="F97" s="37">
        <f t="shared" si="5"/>
        <v>4.2954545454545461E-2</v>
      </c>
      <c r="G97" s="34">
        <f t="shared" si="6"/>
        <v>3.1428571428571428</v>
      </c>
      <c r="H97" s="34">
        <f t="shared" si="7"/>
        <v>5.7988636363636376E-3</v>
      </c>
    </row>
    <row r="98" spans="1:8" ht="15.75" customHeight="1" x14ac:dyDescent="0.25">
      <c r="A98" s="44">
        <v>2</v>
      </c>
      <c r="B98" s="64">
        <v>53</v>
      </c>
      <c r="C98" s="35" t="s">
        <v>48</v>
      </c>
      <c r="D98" s="34">
        <v>20</v>
      </c>
      <c r="E98" s="36">
        <f t="shared" si="4"/>
        <v>6.3636363636363642</v>
      </c>
      <c r="F98" s="37">
        <f t="shared" si="5"/>
        <v>3.1818181818181822E-2</v>
      </c>
      <c r="G98" s="34">
        <f t="shared" si="6"/>
        <v>3.1428571428571428</v>
      </c>
      <c r="H98" s="34">
        <f t="shared" si="7"/>
        <v>3.1818181818181824E-3</v>
      </c>
    </row>
    <row r="99" spans="1:8" ht="15.75" customHeight="1" x14ac:dyDescent="0.25">
      <c r="A99" s="44">
        <v>2</v>
      </c>
      <c r="B99" s="64">
        <v>56</v>
      </c>
      <c r="C99" s="35" t="s">
        <v>48</v>
      </c>
      <c r="D99" s="34">
        <v>21.6</v>
      </c>
      <c r="E99" s="36">
        <f t="shared" si="4"/>
        <v>6.872727272727273</v>
      </c>
      <c r="F99" s="37">
        <f t="shared" si="5"/>
        <v>3.4363636363636367E-2</v>
      </c>
      <c r="G99" s="34">
        <f t="shared" si="6"/>
        <v>3.1428571428571428</v>
      </c>
      <c r="H99" s="34">
        <f t="shared" si="7"/>
        <v>3.711272727272728E-3</v>
      </c>
    </row>
    <row r="100" spans="1:8" ht="15.75" customHeight="1" x14ac:dyDescent="0.25">
      <c r="A100" s="44">
        <v>2</v>
      </c>
      <c r="B100" s="64">
        <v>19</v>
      </c>
      <c r="C100" s="35" t="s">
        <v>102</v>
      </c>
      <c r="D100" s="34">
        <v>31</v>
      </c>
      <c r="E100" s="36">
        <f t="shared" si="4"/>
        <v>9.8636363636363633</v>
      </c>
      <c r="F100" s="37">
        <f t="shared" si="5"/>
        <v>4.9318181818181817E-2</v>
      </c>
      <c r="G100" s="34">
        <f t="shared" si="6"/>
        <v>3.1428571428571428</v>
      </c>
      <c r="H100" s="34">
        <f t="shared" si="7"/>
        <v>7.6443181818181809E-3</v>
      </c>
    </row>
    <row r="101" spans="1:8" ht="15.75" customHeight="1" x14ac:dyDescent="0.25">
      <c r="A101" s="44">
        <v>2</v>
      </c>
      <c r="B101" s="64">
        <v>20</v>
      </c>
      <c r="C101" s="35" t="s">
        <v>102</v>
      </c>
      <c r="D101" s="34">
        <v>34.799999999999997</v>
      </c>
      <c r="E101" s="36">
        <f t="shared" si="4"/>
        <v>11.072727272727272</v>
      </c>
      <c r="F101" s="37">
        <f t="shared" si="5"/>
        <v>5.5363636363636365E-2</v>
      </c>
      <c r="G101" s="34">
        <f t="shared" si="6"/>
        <v>3.1428571428571428</v>
      </c>
      <c r="H101" s="34">
        <f t="shared" si="7"/>
        <v>9.6332727272727282E-3</v>
      </c>
    </row>
    <row r="102" spans="1:8" ht="15.75" customHeight="1" x14ac:dyDescent="0.25">
      <c r="A102" s="44">
        <v>2</v>
      </c>
      <c r="B102" s="64">
        <v>21</v>
      </c>
      <c r="C102" s="35" t="s">
        <v>102</v>
      </c>
      <c r="D102" s="34">
        <v>24.6</v>
      </c>
      <c r="E102" s="36">
        <f t="shared" si="4"/>
        <v>7.827272727272728</v>
      </c>
      <c r="F102" s="37">
        <f t="shared" si="5"/>
        <v>3.9136363636363643E-2</v>
      </c>
      <c r="G102" s="34">
        <f t="shared" si="6"/>
        <v>3.1428571428571428</v>
      </c>
      <c r="H102" s="34">
        <f t="shared" si="7"/>
        <v>4.813772727272729E-3</v>
      </c>
    </row>
    <row r="103" spans="1:8" ht="15.75" customHeight="1" x14ac:dyDescent="0.25">
      <c r="A103" s="44">
        <v>2</v>
      </c>
      <c r="B103" s="64">
        <v>26</v>
      </c>
      <c r="C103" s="35" t="s">
        <v>102</v>
      </c>
      <c r="D103" s="34">
        <v>27.4</v>
      </c>
      <c r="E103" s="36">
        <f t="shared" si="4"/>
        <v>8.7181818181818187</v>
      </c>
      <c r="F103" s="37">
        <f t="shared" si="5"/>
        <v>4.3590909090909097E-2</v>
      </c>
      <c r="G103" s="34">
        <f t="shared" si="6"/>
        <v>3.1428571428571428</v>
      </c>
      <c r="H103" s="34">
        <f t="shared" si="7"/>
        <v>5.9719545454545468E-3</v>
      </c>
    </row>
    <row r="104" spans="1:8" ht="15.75" customHeight="1" x14ac:dyDescent="0.25">
      <c r="A104" s="44">
        <v>2</v>
      </c>
      <c r="B104" s="64">
        <v>27</v>
      </c>
      <c r="C104" s="35" t="s">
        <v>102</v>
      </c>
      <c r="D104" s="34">
        <v>24</v>
      </c>
      <c r="E104" s="36">
        <f t="shared" si="4"/>
        <v>7.6363636363636367</v>
      </c>
      <c r="F104" s="37">
        <f t="shared" si="5"/>
        <v>3.8181818181818185E-2</v>
      </c>
      <c r="G104" s="34">
        <f t="shared" si="6"/>
        <v>3.1428571428571428</v>
      </c>
      <c r="H104" s="34">
        <f t="shared" si="7"/>
        <v>4.5818181818181826E-3</v>
      </c>
    </row>
    <row r="105" spans="1:8" ht="15.75" customHeight="1" x14ac:dyDescent="0.25">
      <c r="A105" s="44">
        <v>2</v>
      </c>
      <c r="B105" s="64">
        <v>17</v>
      </c>
      <c r="C105" s="35" t="s">
        <v>44</v>
      </c>
      <c r="D105" s="34">
        <v>43.4</v>
      </c>
      <c r="E105" s="36">
        <f t="shared" si="4"/>
        <v>13.809090909090909</v>
      </c>
      <c r="F105" s="37">
        <f t="shared" si="5"/>
        <v>6.9045454545454549E-2</v>
      </c>
      <c r="G105" s="34">
        <f t="shared" si="6"/>
        <v>3.1428571428571428</v>
      </c>
      <c r="H105" s="34">
        <f t="shared" si="7"/>
        <v>1.498286363636364E-2</v>
      </c>
    </row>
    <row r="106" spans="1:8" ht="15.75" customHeight="1" x14ac:dyDescent="0.25">
      <c r="A106" s="44">
        <v>2</v>
      </c>
      <c r="B106" s="64">
        <v>18</v>
      </c>
      <c r="C106" s="35" t="s">
        <v>44</v>
      </c>
      <c r="D106" s="34">
        <v>44</v>
      </c>
      <c r="E106" s="36">
        <f t="shared" si="4"/>
        <v>14</v>
      </c>
      <c r="F106" s="37">
        <f t="shared" si="5"/>
        <v>7.0000000000000007E-2</v>
      </c>
      <c r="G106" s="34">
        <f t="shared" si="6"/>
        <v>3.1428571428571428</v>
      </c>
      <c r="H106" s="34">
        <f t="shared" si="7"/>
        <v>1.5400000000000002E-2</v>
      </c>
    </row>
    <row r="107" spans="1:8" ht="15.75" customHeight="1" x14ac:dyDescent="0.25">
      <c r="A107" s="44">
        <v>2</v>
      </c>
      <c r="B107" s="64">
        <v>34</v>
      </c>
      <c r="C107" s="35" t="s">
        <v>44</v>
      </c>
      <c r="D107" s="34">
        <v>53.6</v>
      </c>
      <c r="E107" s="36">
        <f t="shared" si="4"/>
        <v>17.054545454545455</v>
      </c>
      <c r="F107" s="37">
        <f t="shared" si="5"/>
        <v>8.5272727272727278E-2</v>
      </c>
      <c r="G107" s="34">
        <f t="shared" si="6"/>
        <v>3.1428571428571428</v>
      </c>
      <c r="H107" s="34">
        <f t="shared" si="7"/>
        <v>2.2853090909090913E-2</v>
      </c>
    </row>
    <row r="108" spans="1:8" ht="15.75" customHeight="1" x14ac:dyDescent="0.25">
      <c r="A108" s="44">
        <v>2</v>
      </c>
      <c r="B108" s="64">
        <v>46</v>
      </c>
      <c r="C108" s="35" t="s">
        <v>44</v>
      </c>
      <c r="D108" s="34">
        <v>31</v>
      </c>
      <c r="E108" s="36">
        <f t="shared" si="4"/>
        <v>9.8636363636363633</v>
      </c>
      <c r="F108" s="37">
        <f t="shared" si="5"/>
        <v>4.9318181818181817E-2</v>
      </c>
      <c r="G108" s="34">
        <f t="shared" si="6"/>
        <v>3.1428571428571428</v>
      </c>
      <c r="H108" s="34">
        <f t="shared" si="7"/>
        <v>7.6443181818181809E-3</v>
      </c>
    </row>
    <row r="109" spans="1:8" ht="15.75" customHeight="1" x14ac:dyDescent="0.25">
      <c r="A109" s="44">
        <v>2</v>
      </c>
      <c r="B109" s="64">
        <v>47</v>
      </c>
      <c r="C109" s="35" t="s">
        <v>44</v>
      </c>
      <c r="D109" s="34">
        <v>19.399999999999999</v>
      </c>
      <c r="E109" s="36">
        <f t="shared" si="4"/>
        <v>6.1727272727272728</v>
      </c>
      <c r="F109" s="37">
        <f t="shared" si="5"/>
        <v>3.0863636363636364E-2</v>
      </c>
      <c r="G109" s="34">
        <f t="shared" si="6"/>
        <v>3.1428571428571428</v>
      </c>
      <c r="H109" s="34">
        <f t="shared" si="7"/>
        <v>2.9937727272727273E-3</v>
      </c>
    </row>
    <row r="110" spans="1:8" ht="15.75" customHeight="1" x14ac:dyDescent="0.25">
      <c r="A110" s="44">
        <v>2</v>
      </c>
      <c r="B110" s="64">
        <v>49</v>
      </c>
      <c r="C110" s="35" t="s">
        <v>44</v>
      </c>
      <c r="D110" s="34">
        <v>20</v>
      </c>
      <c r="E110" s="36">
        <f t="shared" si="4"/>
        <v>6.3636363636363642</v>
      </c>
      <c r="F110" s="37">
        <f t="shared" si="5"/>
        <v>3.1818181818181822E-2</v>
      </c>
      <c r="G110" s="34">
        <f t="shared" si="6"/>
        <v>3.1428571428571428</v>
      </c>
      <c r="H110" s="34">
        <f t="shared" si="7"/>
        <v>3.1818181818181824E-3</v>
      </c>
    </row>
    <row r="111" spans="1:8" ht="15.75" customHeight="1" x14ac:dyDescent="0.25">
      <c r="A111" s="44">
        <v>2</v>
      </c>
      <c r="B111" s="64">
        <v>50</v>
      </c>
      <c r="C111" s="35" t="s">
        <v>44</v>
      </c>
      <c r="D111" s="34">
        <v>21.4</v>
      </c>
      <c r="E111" s="36">
        <f t="shared" si="4"/>
        <v>6.8090909090909086</v>
      </c>
      <c r="F111" s="37">
        <f t="shared" si="5"/>
        <v>3.4045454545454545E-2</v>
      </c>
      <c r="G111" s="34">
        <f t="shared" si="6"/>
        <v>3.1428571428571428</v>
      </c>
      <c r="H111" s="34">
        <f t="shared" si="7"/>
        <v>3.6428636363636368E-3</v>
      </c>
    </row>
    <row r="112" spans="1:8" ht="15.75" customHeight="1" x14ac:dyDescent="0.25">
      <c r="A112" s="44">
        <v>2</v>
      </c>
      <c r="B112" s="64">
        <v>55</v>
      </c>
      <c r="C112" s="35" t="s">
        <v>44</v>
      </c>
      <c r="D112" s="34">
        <v>40</v>
      </c>
      <c r="E112" s="36">
        <f t="shared" si="4"/>
        <v>12.727272727272728</v>
      </c>
      <c r="F112" s="37">
        <f t="shared" si="5"/>
        <v>6.3636363636363644E-2</v>
      </c>
      <c r="G112" s="34">
        <f t="shared" si="6"/>
        <v>3.1428571428571428</v>
      </c>
      <c r="H112" s="34">
        <f t="shared" si="7"/>
        <v>1.2727272727272729E-2</v>
      </c>
    </row>
    <row r="113" spans="1:8" ht="15.75" customHeight="1" x14ac:dyDescent="0.25">
      <c r="A113" s="44">
        <v>2</v>
      </c>
      <c r="B113" s="64">
        <v>12</v>
      </c>
      <c r="C113" s="35" t="s">
        <v>107</v>
      </c>
      <c r="D113" s="34">
        <v>26.6</v>
      </c>
      <c r="E113" s="36">
        <f t="shared" si="4"/>
        <v>8.4636363636363647</v>
      </c>
      <c r="F113" s="37">
        <f t="shared" si="5"/>
        <v>4.2318181818181824E-2</v>
      </c>
      <c r="G113" s="34">
        <f t="shared" si="6"/>
        <v>3.1428571428571428</v>
      </c>
      <c r="H113" s="34">
        <f t="shared" si="7"/>
        <v>5.6283181818181831E-3</v>
      </c>
    </row>
    <row r="114" spans="1:8" ht="15.75" customHeight="1" x14ac:dyDescent="0.25">
      <c r="A114" s="44">
        <v>2</v>
      </c>
      <c r="B114" s="64">
        <v>22</v>
      </c>
      <c r="C114" s="35" t="s">
        <v>116</v>
      </c>
      <c r="D114" s="34">
        <v>46.6</v>
      </c>
      <c r="E114" s="36">
        <f t="shared" si="4"/>
        <v>14.827272727272728</v>
      </c>
      <c r="F114" s="37">
        <f t="shared" si="5"/>
        <v>7.4136363636363639E-2</v>
      </c>
      <c r="G114" s="34">
        <f t="shared" si="6"/>
        <v>3.1428571428571428</v>
      </c>
      <c r="H114" s="34">
        <f t="shared" si="7"/>
        <v>1.7273772727272728E-2</v>
      </c>
    </row>
    <row r="115" spans="1:8" ht="15.75" customHeight="1" x14ac:dyDescent="0.25">
      <c r="A115" s="44">
        <v>2</v>
      </c>
      <c r="B115" s="64">
        <v>23</v>
      </c>
      <c r="C115" s="35" t="s">
        <v>116</v>
      </c>
      <c r="D115" s="34">
        <v>28</v>
      </c>
      <c r="E115" s="36">
        <f t="shared" si="4"/>
        <v>8.9090909090909101</v>
      </c>
      <c r="F115" s="37">
        <f t="shared" si="5"/>
        <v>4.4545454545454548E-2</v>
      </c>
      <c r="G115" s="34">
        <f t="shared" si="6"/>
        <v>3.1428571428571428</v>
      </c>
      <c r="H115" s="34">
        <f t="shared" si="7"/>
        <v>6.2363636363636371E-3</v>
      </c>
    </row>
    <row r="116" spans="1:8" ht="15.75" customHeight="1" x14ac:dyDescent="0.25">
      <c r="A116" s="44">
        <v>2</v>
      </c>
      <c r="B116" s="64">
        <v>51</v>
      </c>
      <c r="C116" s="35" t="s">
        <v>109</v>
      </c>
      <c r="D116" s="34">
        <v>20</v>
      </c>
      <c r="E116" s="36">
        <f t="shared" si="4"/>
        <v>6.3636363636363642</v>
      </c>
      <c r="F116" s="37">
        <f t="shared" si="5"/>
        <v>3.1818181818181822E-2</v>
      </c>
      <c r="G116" s="34">
        <f t="shared" si="6"/>
        <v>3.1428571428571428</v>
      </c>
      <c r="H116" s="34">
        <f t="shared" si="7"/>
        <v>3.1818181818181824E-3</v>
      </c>
    </row>
    <row r="117" spans="1:8" ht="15.75" customHeight="1" x14ac:dyDescent="0.25">
      <c r="A117" s="44">
        <v>2</v>
      </c>
      <c r="B117" s="64">
        <v>52</v>
      </c>
      <c r="C117" s="35" t="s">
        <v>109</v>
      </c>
      <c r="D117" s="34">
        <v>19</v>
      </c>
      <c r="E117" s="36">
        <f t="shared" si="4"/>
        <v>6.0454545454545459</v>
      </c>
      <c r="F117" s="37">
        <f t="shared" si="5"/>
        <v>3.0227272727272728E-2</v>
      </c>
      <c r="G117" s="34">
        <f t="shared" si="6"/>
        <v>3.1428571428571428</v>
      </c>
      <c r="H117" s="34">
        <f t="shared" si="7"/>
        <v>2.8715909090909091E-3</v>
      </c>
    </row>
    <row r="118" spans="1:8" ht="15.75" customHeight="1" x14ac:dyDescent="0.25">
      <c r="A118" s="44">
        <v>2</v>
      </c>
      <c r="B118" s="64">
        <v>24</v>
      </c>
      <c r="C118" s="35" t="s">
        <v>108</v>
      </c>
      <c r="D118" s="34">
        <v>35.6</v>
      </c>
      <c r="E118" s="36">
        <f t="shared" si="4"/>
        <v>11.327272727272728</v>
      </c>
      <c r="F118" s="37">
        <f t="shared" si="5"/>
        <v>5.6636363636363637E-2</v>
      </c>
      <c r="G118" s="34">
        <f t="shared" si="6"/>
        <v>3.1428571428571428</v>
      </c>
      <c r="H118" s="34">
        <f t="shared" si="7"/>
        <v>1.0081272727272727E-2</v>
      </c>
    </row>
    <row r="119" spans="1:8" ht="15.75" customHeight="1" x14ac:dyDescent="0.25">
      <c r="A119" s="44">
        <v>2</v>
      </c>
      <c r="B119" s="64">
        <v>25</v>
      </c>
      <c r="C119" s="35" t="s">
        <v>108</v>
      </c>
      <c r="D119" s="34">
        <v>25.8</v>
      </c>
      <c r="E119" s="36">
        <f t="shared" si="4"/>
        <v>8.209090909090909</v>
      </c>
      <c r="F119" s="37">
        <f t="shared" si="5"/>
        <v>4.1045454545454545E-2</v>
      </c>
      <c r="G119" s="34">
        <f t="shared" si="6"/>
        <v>3.1428571428571428</v>
      </c>
      <c r="H119" s="34">
        <f t="shared" si="7"/>
        <v>5.2948636363636366E-3</v>
      </c>
    </row>
    <row r="120" spans="1:8" ht="15.75" customHeight="1" x14ac:dyDescent="0.25">
      <c r="A120" s="44">
        <v>2</v>
      </c>
      <c r="B120" s="64">
        <v>38</v>
      </c>
      <c r="C120" s="35" t="s">
        <v>111</v>
      </c>
      <c r="D120" s="34">
        <v>22</v>
      </c>
      <c r="E120" s="36">
        <f t="shared" si="4"/>
        <v>7</v>
      </c>
      <c r="F120" s="37">
        <f t="shared" si="5"/>
        <v>3.5000000000000003E-2</v>
      </c>
      <c r="G120" s="34">
        <f t="shared" si="6"/>
        <v>3.1428571428571428</v>
      </c>
      <c r="H120" s="34">
        <f t="shared" si="7"/>
        <v>3.8500000000000006E-3</v>
      </c>
    </row>
    <row r="121" spans="1:8" ht="15.75" customHeight="1" x14ac:dyDescent="0.25">
      <c r="A121" s="44">
        <v>2</v>
      </c>
      <c r="B121" s="64">
        <v>6</v>
      </c>
      <c r="C121" s="35" t="s">
        <v>113</v>
      </c>
      <c r="D121" s="34">
        <v>27.4</v>
      </c>
      <c r="E121" s="36">
        <f t="shared" si="4"/>
        <v>8.7181818181818187</v>
      </c>
      <c r="F121" s="37">
        <f t="shared" si="5"/>
        <v>4.3590909090909097E-2</v>
      </c>
      <c r="G121" s="34">
        <f t="shared" si="6"/>
        <v>3.1428571428571428</v>
      </c>
      <c r="H121" s="34">
        <f t="shared" si="7"/>
        <v>5.9719545454545468E-3</v>
      </c>
    </row>
    <row r="122" spans="1:8" ht="15.75" customHeight="1" x14ac:dyDescent="0.25">
      <c r="A122" s="44">
        <v>2</v>
      </c>
      <c r="B122" s="64">
        <v>7</v>
      </c>
      <c r="C122" s="35" t="s">
        <v>113</v>
      </c>
      <c r="D122" s="34">
        <v>20</v>
      </c>
      <c r="E122" s="36">
        <f t="shared" si="4"/>
        <v>6.3636363636363642</v>
      </c>
      <c r="F122" s="37">
        <f t="shared" si="5"/>
        <v>3.1818181818181822E-2</v>
      </c>
      <c r="G122" s="34">
        <f t="shared" si="6"/>
        <v>3.1428571428571428</v>
      </c>
      <c r="H122" s="34">
        <f t="shared" si="7"/>
        <v>3.1818181818181824E-3</v>
      </c>
    </row>
    <row r="123" spans="1:8" ht="15.75" customHeight="1" x14ac:dyDescent="0.25">
      <c r="A123" s="44">
        <v>2</v>
      </c>
      <c r="B123" s="64">
        <v>9</v>
      </c>
      <c r="C123" s="35" t="s">
        <v>113</v>
      </c>
      <c r="D123" s="34">
        <v>19</v>
      </c>
      <c r="E123" s="36">
        <f t="shared" si="4"/>
        <v>6.0454545454545459</v>
      </c>
      <c r="F123" s="37">
        <f t="shared" si="5"/>
        <v>3.0227272727272728E-2</v>
      </c>
      <c r="G123" s="34">
        <f t="shared" si="6"/>
        <v>3.1428571428571428</v>
      </c>
      <c r="H123" s="34">
        <f t="shared" si="7"/>
        <v>2.8715909090909091E-3</v>
      </c>
    </row>
    <row r="124" spans="1:8" ht="15.75" customHeight="1" x14ac:dyDescent="0.25">
      <c r="A124" s="44">
        <v>2</v>
      </c>
      <c r="B124" s="64">
        <v>10</v>
      </c>
      <c r="C124" s="35" t="s">
        <v>113</v>
      </c>
      <c r="D124" s="34">
        <v>24.4</v>
      </c>
      <c r="E124" s="36">
        <f t="shared" si="4"/>
        <v>7.7636363636363637</v>
      </c>
      <c r="F124" s="37">
        <f t="shared" si="5"/>
        <v>3.8818181818181821E-2</v>
      </c>
      <c r="G124" s="34">
        <f t="shared" si="6"/>
        <v>3.1428571428571428</v>
      </c>
      <c r="H124" s="34">
        <f t="shared" si="7"/>
        <v>4.7358181818181822E-3</v>
      </c>
    </row>
    <row r="125" spans="1:8" ht="15.75" customHeight="1" x14ac:dyDescent="0.25">
      <c r="A125" s="44">
        <v>2</v>
      </c>
      <c r="B125" s="64">
        <v>15</v>
      </c>
      <c r="C125" s="35" t="s">
        <v>113</v>
      </c>
      <c r="D125" s="34">
        <v>46</v>
      </c>
      <c r="E125" s="36">
        <f t="shared" si="4"/>
        <v>14.636363636363637</v>
      </c>
      <c r="F125" s="37">
        <f t="shared" si="5"/>
        <v>7.3181818181818181E-2</v>
      </c>
      <c r="G125" s="34">
        <f t="shared" si="6"/>
        <v>3.1428571428571428</v>
      </c>
      <c r="H125" s="34">
        <f t="shared" si="7"/>
        <v>1.683181818181818E-2</v>
      </c>
    </row>
    <row r="126" spans="1:8" ht="15.75" customHeight="1" x14ac:dyDescent="0.25">
      <c r="A126" s="44">
        <v>2</v>
      </c>
      <c r="B126" s="64">
        <v>45</v>
      </c>
      <c r="C126" s="35" t="s">
        <v>113</v>
      </c>
      <c r="D126" s="34">
        <v>20</v>
      </c>
      <c r="E126" s="36">
        <f t="shared" si="4"/>
        <v>6.3636363636363642</v>
      </c>
      <c r="F126" s="37">
        <f t="shared" si="5"/>
        <v>3.1818181818181822E-2</v>
      </c>
      <c r="G126" s="34">
        <f t="shared" si="6"/>
        <v>3.1428571428571428</v>
      </c>
      <c r="H126" s="34">
        <f t="shared" si="7"/>
        <v>3.1818181818181824E-3</v>
      </c>
    </row>
    <row r="127" spans="1:8" ht="15.75" customHeight="1" x14ac:dyDescent="0.25">
      <c r="A127" s="44">
        <v>2</v>
      </c>
      <c r="B127" s="64">
        <v>1</v>
      </c>
      <c r="C127" s="35" t="s">
        <v>114</v>
      </c>
      <c r="D127" s="34">
        <v>27</v>
      </c>
      <c r="E127" s="36">
        <f t="shared" si="4"/>
        <v>8.5909090909090917</v>
      </c>
      <c r="F127" s="37">
        <f t="shared" si="5"/>
        <v>4.2954545454545461E-2</v>
      </c>
      <c r="G127" s="34">
        <f t="shared" si="6"/>
        <v>3.1428571428571428</v>
      </c>
      <c r="H127" s="34">
        <f t="shared" si="7"/>
        <v>5.7988636363636376E-3</v>
      </c>
    </row>
    <row r="128" spans="1:8" ht="15.75" customHeight="1" x14ac:dyDescent="0.25">
      <c r="A128" s="44">
        <v>2</v>
      </c>
      <c r="B128" s="64">
        <v>3</v>
      </c>
      <c r="C128" s="35" t="s">
        <v>114</v>
      </c>
      <c r="D128" s="34">
        <v>17</v>
      </c>
      <c r="E128" s="36">
        <f t="shared" si="4"/>
        <v>5.4090909090909092</v>
      </c>
      <c r="F128" s="37">
        <f t="shared" si="5"/>
        <v>2.7045454545454546E-2</v>
      </c>
      <c r="G128" s="34">
        <f t="shared" si="6"/>
        <v>3.1428571428571428</v>
      </c>
      <c r="H128" s="34">
        <f t="shared" si="7"/>
        <v>2.2988636363636366E-3</v>
      </c>
    </row>
    <row r="129" spans="1:8" ht="15.75" customHeight="1" x14ac:dyDescent="0.25">
      <c r="A129" s="44">
        <v>2</v>
      </c>
      <c r="B129" s="64">
        <v>13</v>
      </c>
      <c r="C129" s="35" t="s">
        <v>114</v>
      </c>
      <c r="D129" s="34">
        <v>16.399999999999999</v>
      </c>
      <c r="E129" s="36">
        <f t="shared" si="4"/>
        <v>5.2181818181818178</v>
      </c>
      <c r="F129" s="37">
        <f t="shared" si="5"/>
        <v>2.6090909090909088E-2</v>
      </c>
      <c r="G129" s="34">
        <f t="shared" si="6"/>
        <v>3.1428571428571428</v>
      </c>
      <c r="H129" s="34">
        <f t="shared" si="7"/>
        <v>2.1394545454545451E-3</v>
      </c>
    </row>
    <row r="130" spans="1:8" ht="15.75" customHeight="1" x14ac:dyDescent="0.25">
      <c r="A130" s="44">
        <v>2</v>
      </c>
      <c r="B130" s="64">
        <v>57</v>
      </c>
      <c r="C130" s="35" t="s">
        <v>114</v>
      </c>
      <c r="D130" s="34">
        <v>27</v>
      </c>
      <c r="E130" s="36">
        <f t="shared" ref="E130:E193" si="8">D130/G130</f>
        <v>8.5909090909090917</v>
      </c>
      <c r="F130" s="37">
        <f t="shared" ref="F130:F193" si="9">E130/200</f>
        <v>4.2954545454545461E-2</v>
      </c>
      <c r="G130" s="34">
        <f t="shared" ref="G130:G193" si="10">22/7</f>
        <v>3.1428571428571428</v>
      </c>
      <c r="H130" s="34">
        <f t="shared" ref="H130:H193" si="11">G130*F130^2</f>
        <v>5.7988636363636376E-3</v>
      </c>
    </row>
    <row r="131" spans="1:8" ht="15.75" customHeight="1" x14ac:dyDescent="0.25">
      <c r="A131" s="44">
        <v>2</v>
      </c>
      <c r="B131" s="64">
        <v>4</v>
      </c>
      <c r="C131" s="35" t="s">
        <v>115</v>
      </c>
      <c r="D131" s="34">
        <v>20</v>
      </c>
      <c r="E131" s="36">
        <f t="shared" si="8"/>
        <v>6.3636363636363642</v>
      </c>
      <c r="F131" s="37">
        <f t="shared" si="9"/>
        <v>3.1818181818181822E-2</v>
      </c>
      <c r="G131" s="34">
        <f t="shared" si="10"/>
        <v>3.1428571428571428</v>
      </c>
      <c r="H131" s="34">
        <f t="shared" si="11"/>
        <v>3.1818181818181824E-3</v>
      </c>
    </row>
    <row r="132" spans="1:8" ht="15.75" customHeight="1" x14ac:dyDescent="0.25">
      <c r="A132" s="44">
        <v>3</v>
      </c>
      <c r="B132" s="64">
        <v>1</v>
      </c>
      <c r="C132" s="35" t="s">
        <v>84</v>
      </c>
      <c r="D132" s="34">
        <v>36</v>
      </c>
      <c r="E132" s="56">
        <f t="shared" si="8"/>
        <v>11.454545454545455</v>
      </c>
      <c r="F132" s="34">
        <f t="shared" si="9"/>
        <v>5.7272727272727274E-2</v>
      </c>
      <c r="G132" s="34">
        <f t="shared" si="10"/>
        <v>3.1428571428571428</v>
      </c>
      <c r="H132" s="37">
        <f t="shared" si="11"/>
        <v>1.030909090909091E-2</v>
      </c>
    </row>
    <row r="133" spans="1:8" ht="15.75" customHeight="1" x14ac:dyDescent="0.25">
      <c r="A133" s="44">
        <v>3</v>
      </c>
      <c r="B133" s="64">
        <v>3</v>
      </c>
      <c r="C133" s="35" t="s">
        <v>84</v>
      </c>
      <c r="D133" s="34">
        <v>35</v>
      </c>
      <c r="E133" s="56">
        <f t="shared" si="8"/>
        <v>11.136363636363637</v>
      </c>
      <c r="F133" s="34">
        <f t="shared" si="9"/>
        <v>5.5681818181818186E-2</v>
      </c>
      <c r="G133" s="34">
        <f t="shared" si="10"/>
        <v>3.1428571428571428</v>
      </c>
      <c r="H133" s="37">
        <f t="shared" si="11"/>
        <v>9.7443181818181838E-3</v>
      </c>
    </row>
    <row r="134" spans="1:8" ht="15.75" customHeight="1" x14ac:dyDescent="0.25">
      <c r="A134" s="44">
        <v>3</v>
      </c>
      <c r="B134" s="64">
        <v>4</v>
      </c>
      <c r="C134" s="35" t="s">
        <v>84</v>
      </c>
      <c r="D134" s="34">
        <v>30.5</v>
      </c>
      <c r="E134" s="56">
        <f t="shared" si="8"/>
        <v>9.704545454545455</v>
      </c>
      <c r="F134" s="34">
        <f t="shared" si="9"/>
        <v>4.8522727272727273E-2</v>
      </c>
      <c r="G134" s="34">
        <f t="shared" si="10"/>
        <v>3.1428571428571428</v>
      </c>
      <c r="H134" s="37">
        <f t="shared" si="11"/>
        <v>7.3997159090909087E-3</v>
      </c>
    </row>
    <row r="135" spans="1:8" ht="15.75" customHeight="1" x14ac:dyDescent="0.25">
      <c r="A135" s="44">
        <v>3</v>
      </c>
      <c r="B135" s="64">
        <v>14</v>
      </c>
      <c r="C135" s="35" t="s">
        <v>84</v>
      </c>
      <c r="D135" s="34">
        <v>35</v>
      </c>
      <c r="E135" s="56">
        <f t="shared" si="8"/>
        <v>11.136363636363637</v>
      </c>
      <c r="F135" s="34">
        <f t="shared" si="9"/>
        <v>5.5681818181818186E-2</v>
      </c>
      <c r="G135" s="34">
        <f t="shared" si="10"/>
        <v>3.1428571428571428</v>
      </c>
      <c r="H135" s="37">
        <f t="shared" si="11"/>
        <v>9.7443181818181838E-3</v>
      </c>
    </row>
    <row r="136" spans="1:8" ht="15.75" customHeight="1" x14ac:dyDescent="0.25">
      <c r="A136" s="44">
        <v>3</v>
      </c>
      <c r="B136" s="64">
        <v>16</v>
      </c>
      <c r="C136" s="35" t="s">
        <v>84</v>
      </c>
      <c r="D136" s="34">
        <v>15</v>
      </c>
      <c r="E136" s="56">
        <f t="shared" si="8"/>
        <v>4.7727272727272725</v>
      </c>
      <c r="F136" s="34">
        <f t="shared" si="9"/>
        <v>2.3863636363636361E-2</v>
      </c>
      <c r="G136" s="34">
        <f t="shared" si="10"/>
        <v>3.1428571428571428</v>
      </c>
      <c r="H136" s="37">
        <f t="shared" si="11"/>
        <v>1.7897727272727269E-3</v>
      </c>
    </row>
    <row r="137" spans="1:8" ht="15.75" customHeight="1" x14ac:dyDescent="0.25">
      <c r="A137" s="44">
        <v>3</v>
      </c>
      <c r="B137" s="64">
        <v>29</v>
      </c>
      <c r="C137" s="35" t="s">
        <v>84</v>
      </c>
      <c r="D137" s="34">
        <v>25.8</v>
      </c>
      <c r="E137" s="56">
        <f t="shared" si="8"/>
        <v>8.209090909090909</v>
      </c>
      <c r="F137" s="34">
        <f t="shared" si="9"/>
        <v>4.1045454545454545E-2</v>
      </c>
      <c r="G137" s="34">
        <f t="shared" si="10"/>
        <v>3.1428571428571428</v>
      </c>
      <c r="H137" s="37">
        <f t="shared" si="11"/>
        <v>5.2948636363636366E-3</v>
      </c>
    </row>
    <row r="138" spans="1:8" ht="15.75" customHeight="1" x14ac:dyDescent="0.25">
      <c r="A138" s="44">
        <v>3</v>
      </c>
      <c r="B138" s="64">
        <v>31</v>
      </c>
      <c r="C138" s="35" t="s">
        <v>84</v>
      </c>
      <c r="D138" s="34">
        <v>29.2</v>
      </c>
      <c r="E138" s="56">
        <f t="shared" si="8"/>
        <v>9.290909090909091</v>
      </c>
      <c r="F138" s="34">
        <f t="shared" si="9"/>
        <v>4.6454545454545457E-2</v>
      </c>
      <c r="G138" s="34">
        <f t="shared" si="10"/>
        <v>3.1428571428571428</v>
      </c>
      <c r="H138" s="37">
        <f t="shared" si="11"/>
        <v>6.7823636363636359E-3</v>
      </c>
    </row>
    <row r="139" spans="1:8" ht="15.75" customHeight="1" x14ac:dyDescent="0.25">
      <c r="A139" s="44">
        <v>3</v>
      </c>
      <c r="B139" s="64">
        <v>32</v>
      </c>
      <c r="C139" s="35" t="s">
        <v>84</v>
      </c>
      <c r="D139" s="34">
        <v>30.6</v>
      </c>
      <c r="E139" s="56">
        <f t="shared" si="8"/>
        <v>9.7363636363636363</v>
      </c>
      <c r="F139" s="34">
        <f t="shared" si="9"/>
        <v>4.868181818181818E-2</v>
      </c>
      <c r="G139" s="34">
        <f t="shared" si="10"/>
        <v>3.1428571428571428</v>
      </c>
      <c r="H139" s="37">
        <f t="shared" si="11"/>
        <v>7.4483181818181818E-3</v>
      </c>
    </row>
    <row r="140" spans="1:8" ht="15.75" customHeight="1" x14ac:dyDescent="0.25">
      <c r="A140" s="44">
        <v>3</v>
      </c>
      <c r="B140" s="64">
        <v>33</v>
      </c>
      <c r="C140" s="35" t="s">
        <v>84</v>
      </c>
      <c r="D140" s="34">
        <v>20.6</v>
      </c>
      <c r="E140" s="56">
        <f t="shared" si="8"/>
        <v>6.5545454545454556</v>
      </c>
      <c r="F140" s="34">
        <f t="shared" si="9"/>
        <v>3.277272727272728E-2</v>
      </c>
      <c r="G140" s="34">
        <f t="shared" si="10"/>
        <v>3.1428571428571428</v>
      </c>
      <c r="H140" s="37">
        <f t="shared" si="11"/>
        <v>3.3755909090909106E-3</v>
      </c>
    </row>
    <row r="141" spans="1:8" ht="15.75" customHeight="1" x14ac:dyDescent="0.25">
      <c r="A141" s="44">
        <v>3</v>
      </c>
      <c r="B141" s="64">
        <v>19</v>
      </c>
      <c r="C141" s="35" t="s">
        <v>90</v>
      </c>
      <c r="D141" s="34">
        <v>23.2</v>
      </c>
      <c r="E141" s="56">
        <f t="shared" si="8"/>
        <v>7.3818181818181818</v>
      </c>
      <c r="F141" s="34">
        <f t="shared" si="9"/>
        <v>3.6909090909090912E-2</v>
      </c>
      <c r="G141" s="34">
        <f t="shared" si="10"/>
        <v>3.1428571428571428</v>
      </c>
      <c r="H141" s="37">
        <f t="shared" si="11"/>
        <v>4.2814545454545458E-3</v>
      </c>
    </row>
    <row r="142" spans="1:8" ht="15.75" customHeight="1" x14ac:dyDescent="0.25">
      <c r="A142" s="44">
        <v>3</v>
      </c>
      <c r="B142" s="64">
        <v>20</v>
      </c>
      <c r="C142" s="35" t="s">
        <v>90</v>
      </c>
      <c r="D142" s="34">
        <v>21</v>
      </c>
      <c r="E142" s="56">
        <f t="shared" si="8"/>
        <v>6.6818181818181817</v>
      </c>
      <c r="F142" s="34">
        <f t="shared" si="9"/>
        <v>3.3409090909090909E-2</v>
      </c>
      <c r="G142" s="34">
        <f t="shared" si="10"/>
        <v>3.1428571428571428</v>
      </c>
      <c r="H142" s="37">
        <f t="shared" si="11"/>
        <v>3.5079545454545454E-3</v>
      </c>
    </row>
    <row r="143" spans="1:8" ht="15.75" customHeight="1" x14ac:dyDescent="0.25">
      <c r="A143" s="44">
        <v>3</v>
      </c>
      <c r="B143" s="64">
        <v>5</v>
      </c>
      <c r="C143" s="35" t="s">
        <v>93</v>
      </c>
      <c r="D143" s="34">
        <v>26</v>
      </c>
      <c r="E143" s="56">
        <f t="shared" si="8"/>
        <v>8.2727272727272734</v>
      </c>
      <c r="F143" s="34">
        <f t="shared" si="9"/>
        <v>4.1363636363636366E-2</v>
      </c>
      <c r="G143" s="34">
        <f t="shared" si="10"/>
        <v>3.1428571428571428</v>
      </c>
      <c r="H143" s="37">
        <f t="shared" si="11"/>
        <v>5.3772727272727279E-3</v>
      </c>
    </row>
    <row r="144" spans="1:8" ht="15.75" customHeight="1" x14ac:dyDescent="0.25">
      <c r="A144" s="44">
        <v>3</v>
      </c>
      <c r="B144" s="64">
        <v>18</v>
      </c>
      <c r="C144" s="35" t="s">
        <v>94</v>
      </c>
      <c r="D144" s="34">
        <v>32</v>
      </c>
      <c r="E144" s="56">
        <f t="shared" si="8"/>
        <v>10.181818181818182</v>
      </c>
      <c r="F144" s="34">
        <f t="shared" si="9"/>
        <v>5.0909090909090911E-2</v>
      </c>
      <c r="G144" s="34">
        <f t="shared" si="10"/>
        <v>3.1428571428571428</v>
      </c>
      <c r="H144" s="37">
        <f t="shared" si="11"/>
        <v>8.145454545454546E-3</v>
      </c>
    </row>
    <row r="145" spans="1:8" ht="15.75" customHeight="1" x14ac:dyDescent="0.25">
      <c r="A145" s="44">
        <v>3</v>
      </c>
      <c r="B145" s="64">
        <v>2</v>
      </c>
      <c r="C145" s="35" t="s">
        <v>81</v>
      </c>
      <c r="D145" s="34">
        <v>32</v>
      </c>
      <c r="E145" s="56">
        <f t="shared" si="8"/>
        <v>10.181818181818182</v>
      </c>
      <c r="F145" s="34">
        <f t="shared" si="9"/>
        <v>5.0909090909090911E-2</v>
      </c>
      <c r="G145" s="34">
        <f t="shared" si="10"/>
        <v>3.1428571428571428</v>
      </c>
      <c r="H145" s="37">
        <f t="shared" si="11"/>
        <v>8.145454545454546E-3</v>
      </c>
    </row>
    <row r="146" spans="1:8" ht="15.75" customHeight="1" x14ac:dyDescent="0.25">
      <c r="A146" s="44">
        <v>3</v>
      </c>
      <c r="B146" s="64">
        <v>6</v>
      </c>
      <c r="C146" s="35" t="s">
        <v>81</v>
      </c>
      <c r="D146" s="34">
        <v>39</v>
      </c>
      <c r="E146" s="56">
        <f t="shared" si="8"/>
        <v>12.40909090909091</v>
      </c>
      <c r="F146" s="34">
        <f t="shared" si="9"/>
        <v>6.2045454545454549E-2</v>
      </c>
      <c r="G146" s="34">
        <f t="shared" si="10"/>
        <v>3.1428571428571428</v>
      </c>
      <c r="H146" s="37">
        <f t="shared" si="11"/>
        <v>1.2098863636363638E-2</v>
      </c>
    </row>
    <row r="147" spans="1:8" ht="15.75" customHeight="1" x14ac:dyDescent="0.25">
      <c r="A147" s="44">
        <v>3</v>
      </c>
      <c r="B147" s="64">
        <v>12</v>
      </c>
      <c r="C147" s="35" t="s">
        <v>96</v>
      </c>
      <c r="D147" s="34">
        <v>17.399999999999999</v>
      </c>
      <c r="E147" s="56">
        <f t="shared" si="8"/>
        <v>5.5363636363636362</v>
      </c>
      <c r="F147" s="34">
        <f t="shared" si="9"/>
        <v>2.7681818181818182E-2</v>
      </c>
      <c r="G147" s="34">
        <f t="shared" si="10"/>
        <v>3.1428571428571428</v>
      </c>
      <c r="H147" s="37">
        <f t="shared" si="11"/>
        <v>2.408318181818182E-3</v>
      </c>
    </row>
    <row r="148" spans="1:8" ht="15.75" customHeight="1" x14ac:dyDescent="0.25">
      <c r="A148" s="44">
        <v>3</v>
      </c>
      <c r="B148" s="64">
        <v>13</v>
      </c>
      <c r="C148" s="35" t="s">
        <v>97</v>
      </c>
      <c r="D148" s="34">
        <v>23.4</v>
      </c>
      <c r="E148" s="56">
        <f t="shared" si="8"/>
        <v>7.4454545454545453</v>
      </c>
      <c r="F148" s="34">
        <f t="shared" si="9"/>
        <v>3.7227272727272727E-2</v>
      </c>
      <c r="G148" s="34">
        <f t="shared" si="10"/>
        <v>3.1428571428571428</v>
      </c>
      <c r="H148" s="37">
        <f t="shared" si="11"/>
        <v>4.3555909090909088E-3</v>
      </c>
    </row>
    <row r="149" spans="1:8" ht="15.75" customHeight="1" x14ac:dyDescent="0.25">
      <c r="A149" s="44">
        <v>3</v>
      </c>
      <c r="B149" s="64">
        <v>21</v>
      </c>
      <c r="C149" s="35" t="s">
        <v>97</v>
      </c>
      <c r="D149" s="34">
        <v>24.6</v>
      </c>
      <c r="E149" s="56">
        <f t="shared" si="8"/>
        <v>7.827272727272728</v>
      </c>
      <c r="F149" s="34">
        <f t="shared" si="9"/>
        <v>3.9136363636363643E-2</v>
      </c>
      <c r="G149" s="34">
        <f t="shared" si="10"/>
        <v>3.1428571428571428</v>
      </c>
      <c r="H149" s="37">
        <f t="shared" si="11"/>
        <v>4.813772727272729E-3</v>
      </c>
    </row>
    <row r="150" spans="1:8" ht="15.75" customHeight="1" x14ac:dyDescent="0.25">
      <c r="A150" s="44">
        <v>3</v>
      </c>
      <c r="B150" s="64">
        <v>30</v>
      </c>
      <c r="C150" s="35" t="s">
        <v>97</v>
      </c>
      <c r="D150" s="34">
        <v>16</v>
      </c>
      <c r="E150" s="56">
        <f t="shared" si="8"/>
        <v>5.0909090909090908</v>
      </c>
      <c r="F150" s="34">
        <f t="shared" si="9"/>
        <v>2.5454545454545455E-2</v>
      </c>
      <c r="G150" s="34">
        <f t="shared" si="10"/>
        <v>3.1428571428571428</v>
      </c>
      <c r="H150" s="37">
        <f t="shared" si="11"/>
        <v>2.0363636363636365E-3</v>
      </c>
    </row>
    <row r="151" spans="1:8" ht="15.75" customHeight="1" x14ac:dyDescent="0.25">
      <c r="A151" s="44">
        <v>3</v>
      </c>
      <c r="B151" s="64">
        <v>8</v>
      </c>
      <c r="C151" s="35" t="s">
        <v>48</v>
      </c>
      <c r="D151" s="34">
        <v>34.6</v>
      </c>
      <c r="E151" s="56">
        <f t="shared" si="8"/>
        <v>11.00909090909091</v>
      </c>
      <c r="F151" s="34">
        <f t="shared" si="9"/>
        <v>5.504545454545455E-2</v>
      </c>
      <c r="G151" s="34">
        <f t="shared" si="10"/>
        <v>3.1428571428571428</v>
      </c>
      <c r="H151" s="37">
        <f t="shared" si="11"/>
        <v>9.5228636363636383E-3</v>
      </c>
    </row>
    <row r="152" spans="1:8" ht="15.75" customHeight="1" x14ac:dyDescent="0.25">
      <c r="A152" s="44">
        <v>3</v>
      </c>
      <c r="B152" s="64">
        <v>10</v>
      </c>
      <c r="C152" s="35" t="s">
        <v>48</v>
      </c>
      <c r="D152" s="34">
        <v>20</v>
      </c>
      <c r="E152" s="56">
        <f t="shared" si="8"/>
        <v>6.3636363636363642</v>
      </c>
      <c r="F152" s="34">
        <f t="shared" si="9"/>
        <v>3.1818181818181822E-2</v>
      </c>
      <c r="G152" s="34">
        <f t="shared" si="10"/>
        <v>3.1428571428571428</v>
      </c>
      <c r="H152" s="37">
        <f t="shared" si="11"/>
        <v>3.1818181818181824E-3</v>
      </c>
    </row>
    <row r="153" spans="1:8" ht="15.75" customHeight="1" x14ac:dyDescent="0.25">
      <c r="A153" s="44">
        <v>3</v>
      </c>
      <c r="B153" s="64">
        <v>11</v>
      </c>
      <c r="C153" s="35" t="s">
        <v>48</v>
      </c>
      <c r="D153" s="34">
        <v>18</v>
      </c>
      <c r="E153" s="56">
        <f t="shared" si="8"/>
        <v>5.7272727272727275</v>
      </c>
      <c r="F153" s="34">
        <f t="shared" si="9"/>
        <v>2.8636363636363637E-2</v>
      </c>
      <c r="G153" s="34">
        <f t="shared" si="10"/>
        <v>3.1428571428571428</v>
      </c>
      <c r="H153" s="37">
        <f t="shared" si="11"/>
        <v>2.5772727272727275E-3</v>
      </c>
    </row>
    <row r="154" spans="1:8" ht="15.75" customHeight="1" x14ac:dyDescent="0.25">
      <c r="A154" s="44">
        <v>3</v>
      </c>
      <c r="B154" s="64">
        <v>15</v>
      </c>
      <c r="C154" s="35" t="s">
        <v>48</v>
      </c>
      <c r="D154" s="34">
        <v>15.2</v>
      </c>
      <c r="E154" s="56">
        <f t="shared" si="8"/>
        <v>4.836363636363636</v>
      </c>
      <c r="F154" s="34">
        <f t="shared" si="9"/>
        <v>2.4181818181818179E-2</v>
      </c>
      <c r="G154" s="34">
        <f t="shared" si="10"/>
        <v>3.1428571428571428</v>
      </c>
      <c r="H154" s="37">
        <f t="shared" si="11"/>
        <v>1.8378181818181816E-3</v>
      </c>
    </row>
    <row r="155" spans="1:8" ht="15.75" customHeight="1" x14ac:dyDescent="0.25">
      <c r="A155" s="44">
        <v>3</v>
      </c>
      <c r="B155" s="64">
        <v>7</v>
      </c>
      <c r="C155" s="35" t="s">
        <v>109</v>
      </c>
      <c r="D155" s="34">
        <v>37</v>
      </c>
      <c r="E155" s="56">
        <f t="shared" si="8"/>
        <v>11.772727272727273</v>
      </c>
      <c r="F155" s="34">
        <f t="shared" si="9"/>
        <v>5.8863636363636368E-2</v>
      </c>
      <c r="G155" s="34">
        <f t="shared" si="10"/>
        <v>3.1428571428571428</v>
      </c>
      <c r="H155" s="37">
        <f t="shared" si="11"/>
        <v>1.0889772727272729E-2</v>
      </c>
    </row>
    <row r="156" spans="1:8" ht="15.75" customHeight="1" x14ac:dyDescent="0.25">
      <c r="A156" s="44">
        <v>3</v>
      </c>
      <c r="B156" s="64">
        <v>9</v>
      </c>
      <c r="C156" s="35" t="s">
        <v>113</v>
      </c>
      <c r="D156" s="34">
        <v>23.2</v>
      </c>
      <c r="E156" s="56">
        <f t="shared" si="8"/>
        <v>7.3818181818181818</v>
      </c>
      <c r="F156" s="34">
        <f t="shared" si="9"/>
        <v>3.6909090909090912E-2</v>
      </c>
      <c r="G156" s="34">
        <f t="shared" si="10"/>
        <v>3.1428571428571428</v>
      </c>
      <c r="H156" s="37">
        <f t="shared" si="11"/>
        <v>4.2814545454545458E-3</v>
      </c>
    </row>
    <row r="157" spans="1:8" ht="15.75" customHeight="1" x14ac:dyDescent="0.25">
      <c r="A157" s="44">
        <v>3</v>
      </c>
      <c r="B157" s="64">
        <v>22</v>
      </c>
      <c r="C157" s="35" t="s">
        <v>113</v>
      </c>
      <c r="D157" s="34">
        <v>24.4</v>
      </c>
      <c r="E157" s="56">
        <f t="shared" si="8"/>
        <v>7.7636363636363637</v>
      </c>
      <c r="F157" s="34">
        <f t="shared" si="9"/>
        <v>3.8818181818181821E-2</v>
      </c>
      <c r="G157" s="34">
        <f t="shared" si="10"/>
        <v>3.1428571428571428</v>
      </c>
      <c r="H157" s="37">
        <f t="shared" si="11"/>
        <v>4.7358181818181822E-3</v>
      </c>
    </row>
    <row r="158" spans="1:8" ht="15.75" customHeight="1" x14ac:dyDescent="0.25">
      <c r="A158" s="44">
        <v>3</v>
      </c>
      <c r="B158" s="64">
        <v>23</v>
      </c>
      <c r="C158" s="35" t="s">
        <v>113</v>
      </c>
      <c r="D158" s="34">
        <v>15.6</v>
      </c>
      <c r="E158" s="56">
        <f t="shared" si="8"/>
        <v>4.9636363636363638</v>
      </c>
      <c r="F158" s="34">
        <f t="shared" si="9"/>
        <v>2.4818181818181819E-2</v>
      </c>
      <c r="G158" s="34">
        <f t="shared" si="10"/>
        <v>3.1428571428571428</v>
      </c>
      <c r="H158" s="37">
        <f t="shared" si="11"/>
        <v>1.935818181818182E-3</v>
      </c>
    </row>
    <row r="159" spans="1:8" ht="15.75" customHeight="1" x14ac:dyDescent="0.25">
      <c r="A159" s="44">
        <v>3</v>
      </c>
      <c r="B159" s="64">
        <v>24</v>
      </c>
      <c r="C159" s="35" t="s">
        <v>113</v>
      </c>
      <c r="D159" s="34">
        <v>19.2</v>
      </c>
      <c r="E159" s="56">
        <f t="shared" si="8"/>
        <v>6.1090909090909093</v>
      </c>
      <c r="F159" s="34">
        <f t="shared" si="9"/>
        <v>3.0545454545454546E-2</v>
      </c>
      <c r="G159" s="34">
        <f t="shared" si="10"/>
        <v>3.1428571428571428</v>
      </c>
      <c r="H159" s="37">
        <f t="shared" si="11"/>
        <v>2.9323636363636366E-3</v>
      </c>
    </row>
    <row r="160" spans="1:8" ht="15.75" customHeight="1" x14ac:dyDescent="0.25">
      <c r="A160" s="44">
        <v>3</v>
      </c>
      <c r="B160" s="64">
        <v>25</v>
      </c>
      <c r="C160" s="35" t="s">
        <v>113</v>
      </c>
      <c r="D160" s="34">
        <v>20.399999999999999</v>
      </c>
      <c r="E160" s="56">
        <f t="shared" si="8"/>
        <v>6.4909090909090903</v>
      </c>
      <c r="F160" s="34">
        <f t="shared" si="9"/>
        <v>3.2454545454545451E-2</v>
      </c>
      <c r="G160" s="34">
        <f t="shared" si="10"/>
        <v>3.1428571428571428</v>
      </c>
      <c r="H160" s="37">
        <f t="shared" si="11"/>
        <v>3.310363636363636E-3</v>
      </c>
    </row>
    <row r="161" spans="1:8" ht="15.75" customHeight="1" x14ac:dyDescent="0.25">
      <c r="A161" s="44">
        <v>3</v>
      </c>
      <c r="B161" s="64">
        <v>26</v>
      </c>
      <c r="C161" s="35" t="s">
        <v>113</v>
      </c>
      <c r="D161" s="34">
        <v>16.2</v>
      </c>
      <c r="E161" s="56">
        <f t="shared" si="8"/>
        <v>5.1545454545454543</v>
      </c>
      <c r="F161" s="34">
        <f t="shared" si="9"/>
        <v>2.577272727272727E-2</v>
      </c>
      <c r="G161" s="34">
        <f t="shared" si="10"/>
        <v>3.1428571428571428</v>
      </c>
      <c r="H161" s="37">
        <f t="shared" si="11"/>
        <v>2.0875909090909083E-3</v>
      </c>
    </row>
    <row r="162" spans="1:8" ht="15.75" customHeight="1" x14ac:dyDescent="0.25">
      <c r="A162" s="44">
        <v>3</v>
      </c>
      <c r="B162" s="64">
        <v>27</v>
      </c>
      <c r="C162" s="35" t="s">
        <v>113</v>
      </c>
      <c r="D162" s="34">
        <v>17</v>
      </c>
      <c r="E162" s="56">
        <f t="shared" si="8"/>
        <v>5.4090909090909092</v>
      </c>
      <c r="F162" s="34">
        <f t="shared" si="9"/>
        <v>2.7045454545454546E-2</v>
      </c>
      <c r="G162" s="34">
        <f t="shared" si="10"/>
        <v>3.1428571428571428</v>
      </c>
      <c r="H162" s="37">
        <f t="shared" si="11"/>
        <v>2.2988636363636366E-3</v>
      </c>
    </row>
    <row r="163" spans="1:8" ht="15.75" customHeight="1" x14ac:dyDescent="0.25">
      <c r="A163" s="44">
        <v>3</v>
      </c>
      <c r="B163" s="64">
        <v>28</v>
      </c>
      <c r="C163" s="35" t="s">
        <v>113</v>
      </c>
      <c r="D163" s="34">
        <v>18</v>
      </c>
      <c r="E163" s="56">
        <f t="shared" si="8"/>
        <v>5.7272727272727275</v>
      </c>
      <c r="F163" s="34">
        <f t="shared" si="9"/>
        <v>2.8636363636363637E-2</v>
      </c>
      <c r="G163" s="34">
        <f t="shared" si="10"/>
        <v>3.1428571428571428</v>
      </c>
      <c r="H163" s="37">
        <f t="shared" si="11"/>
        <v>2.5772727272727275E-3</v>
      </c>
    </row>
    <row r="164" spans="1:8" ht="15.75" customHeight="1" x14ac:dyDescent="0.25">
      <c r="A164" s="44">
        <v>3</v>
      </c>
      <c r="B164" s="64">
        <v>17</v>
      </c>
      <c r="C164" s="35" t="s">
        <v>114</v>
      </c>
      <c r="D164" s="34">
        <v>17</v>
      </c>
      <c r="E164" s="56">
        <f t="shared" si="8"/>
        <v>5.4090909090909092</v>
      </c>
      <c r="F164" s="34">
        <f t="shared" si="9"/>
        <v>2.7045454545454546E-2</v>
      </c>
      <c r="G164" s="34">
        <f t="shared" si="10"/>
        <v>3.1428571428571428</v>
      </c>
      <c r="H164" s="37">
        <f t="shared" si="11"/>
        <v>2.2988636363636366E-3</v>
      </c>
    </row>
    <row r="165" spans="1:8" ht="15.75" customHeight="1" x14ac:dyDescent="0.25">
      <c r="A165" s="44">
        <v>4</v>
      </c>
      <c r="B165" s="64">
        <v>1</v>
      </c>
      <c r="C165" s="35" t="s">
        <v>69</v>
      </c>
      <c r="D165" s="34">
        <v>21.2</v>
      </c>
      <c r="E165" s="56">
        <f t="shared" si="8"/>
        <v>6.7454545454545451</v>
      </c>
      <c r="F165" s="37">
        <f t="shared" si="9"/>
        <v>3.3727272727272724E-2</v>
      </c>
      <c r="G165" s="34">
        <f t="shared" si="10"/>
        <v>3.1428571428571428</v>
      </c>
      <c r="H165" s="57">
        <f t="shared" si="11"/>
        <v>3.5750909090909084E-3</v>
      </c>
    </row>
    <row r="166" spans="1:8" ht="15.75" customHeight="1" x14ac:dyDescent="0.25">
      <c r="A166" s="44">
        <v>4</v>
      </c>
      <c r="B166" s="64">
        <v>2</v>
      </c>
      <c r="C166" s="35" t="s">
        <v>69</v>
      </c>
      <c r="D166" s="34">
        <v>90.2</v>
      </c>
      <c r="E166" s="56">
        <f t="shared" si="8"/>
        <v>28.700000000000003</v>
      </c>
      <c r="F166" s="37">
        <f t="shared" si="9"/>
        <v>0.14350000000000002</v>
      </c>
      <c r="G166" s="34">
        <f t="shared" si="10"/>
        <v>3.1428571428571428</v>
      </c>
      <c r="H166" s="57">
        <f t="shared" si="11"/>
        <v>6.4718500000000012E-2</v>
      </c>
    </row>
    <row r="167" spans="1:8" ht="15.75" customHeight="1" x14ac:dyDescent="0.25">
      <c r="A167" s="44">
        <v>4</v>
      </c>
      <c r="B167" s="64">
        <v>3</v>
      </c>
      <c r="C167" s="35" t="s">
        <v>69</v>
      </c>
      <c r="D167" s="34">
        <v>24</v>
      </c>
      <c r="E167" s="56">
        <f t="shared" si="8"/>
        <v>7.6363636363636367</v>
      </c>
      <c r="F167" s="37">
        <f t="shared" si="9"/>
        <v>3.8181818181818185E-2</v>
      </c>
      <c r="G167" s="34">
        <f t="shared" si="10"/>
        <v>3.1428571428571428</v>
      </c>
      <c r="H167" s="57">
        <f t="shared" si="11"/>
        <v>4.5818181818181826E-3</v>
      </c>
    </row>
    <row r="168" spans="1:8" ht="15.75" customHeight="1" x14ac:dyDescent="0.25">
      <c r="A168" s="44">
        <v>4</v>
      </c>
      <c r="B168" s="64">
        <v>4</v>
      </c>
      <c r="C168" s="35" t="s">
        <v>69</v>
      </c>
      <c r="D168" s="34">
        <v>29</v>
      </c>
      <c r="E168" s="56">
        <f t="shared" si="8"/>
        <v>9.2272727272727266</v>
      </c>
      <c r="F168" s="37">
        <f t="shared" si="9"/>
        <v>4.6136363636363635E-2</v>
      </c>
      <c r="G168" s="34">
        <f t="shared" si="10"/>
        <v>3.1428571428571428</v>
      </c>
      <c r="H168" s="57">
        <f t="shared" si="11"/>
        <v>6.6897727272727274E-3</v>
      </c>
    </row>
    <row r="169" spans="1:8" ht="15.75" customHeight="1" x14ac:dyDescent="0.25">
      <c r="A169" s="44">
        <v>4</v>
      </c>
      <c r="B169" s="64">
        <v>5</v>
      </c>
      <c r="C169" s="35" t="s">
        <v>69</v>
      </c>
      <c r="D169" s="34">
        <v>79</v>
      </c>
      <c r="E169" s="56">
        <f t="shared" si="8"/>
        <v>25.136363636363637</v>
      </c>
      <c r="F169" s="37">
        <f t="shared" si="9"/>
        <v>0.12568181818181817</v>
      </c>
      <c r="G169" s="34">
        <f t="shared" si="10"/>
        <v>3.1428571428571428</v>
      </c>
      <c r="H169" s="57">
        <f t="shared" si="11"/>
        <v>4.9644318181818171E-2</v>
      </c>
    </row>
    <row r="170" spans="1:8" ht="15.75" customHeight="1" x14ac:dyDescent="0.25">
      <c r="A170" s="44">
        <v>4</v>
      </c>
      <c r="B170" s="64">
        <v>6</v>
      </c>
      <c r="C170" s="35" t="s">
        <v>69</v>
      </c>
      <c r="D170" s="34">
        <v>16</v>
      </c>
      <c r="E170" s="56">
        <f t="shared" si="8"/>
        <v>5.0909090909090908</v>
      </c>
      <c r="F170" s="37">
        <f t="shared" si="9"/>
        <v>2.5454545454545455E-2</v>
      </c>
      <c r="G170" s="34">
        <f t="shared" si="10"/>
        <v>3.1428571428571428</v>
      </c>
      <c r="H170" s="57">
        <f t="shared" si="11"/>
        <v>2.0363636363636365E-3</v>
      </c>
    </row>
    <row r="171" spans="1:8" ht="15.75" customHeight="1" x14ac:dyDescent="0.25">
      <c r="A171" s="44">
        <v>4</v>
      </c>
      <c r="B171" s="64">
        <v>7</v>
      </c>
      <c r="C171" s="35" t="s">
        <v>69</v>
      </c>
      <c r="D171" s="34">
        <v>33</v>
      </c>
      <c r="E171" s="56">
        <f t="shared" si="8"/>
        <v>10.5</v>
      </c>
      <c r="F171" s="37">
        <f t="shared" si="9"/>
        <v>5.2499999999999998E-2</v>
      </c>
      <c r="G171" s="34">
        <f t="shared" si="10"/>
        <v>3.1428571428571428</v>
      </c>
      <c r="H171" s="57">
        <f t="shared" si="11"/>
        <v>8.6624999999999983E-3</v>
      </c>
    </row>
    <row r="172" spans="1:8" ht="15.75" customHeight="1" x14ac:dyDescent="0.25">
      <c r="A172" s="44">
        <v>4</v>
      </c>
      <c r="B172" s="64">
        <v>8</v>
      </c>
      <c r="C172" s="35" t="s">
        <v>69</v>
      </c>
      <c r="D172" s="34">
        <v>22</v>
      </c>
      <c r="E172" s="56">
        <f t="shared" si="8"/>
        <v>7</v>
      </c>
      <c r="F172" s="37">
        <f t="shared" si="9"/>
        <v>3.5000000000000003E-2</v>
      </c>
      <c r="G172" s="34">
        <f t="shared" si="10"/>
        <v>3.1428571428571428</v>
      </c>
      <c r="H172" s="57">
        <f t="shared" si="11"/>
        <v>3.8500000000000006E-3</v>
      </c>
    </row>
    <row r="173" spans="1:8" ht="15.75" customHeight="1" x14ac:dyDescent="0.25">
      <c r="A173" s="44">
        <v>4</v>
      </c>
      <c r="B173" s="64">
        <v>9</v>
      </c>
      <c r="C173" s="35" t="s">
        <v>69</v>
      </c>
      <c r="D173" s="34">
        <v>22</v>
      </c>
      <c r="E173" s="56">
        <f t="shared" si="8"/>
        <v>7</v>
      </c>
      <c r="F173" s="37">
        <f t="shared" si="9"/>
        <v>3.5000000000000003E-2</v>
      </c>
      <c r="G173" s="34">
        <f t="shared" si="10"/>
        <v>3.1428571428571428</v>
      </c>
      <c r="H173" s="57">
        <f t="shared" si="11"/>
        <v>3.8500000000000006E-3</v>
      </c>
    </row>
    <row r="174" spans="1:8" ht="15.75" customHeight="1" x14ac:dyDescent="0.25">
      <c r="A174" s="44">
        <v>4</v>
      </c>
      <c r="B174" s="64">
        <v>10</v>
      </c>
      <c r="C174" s="35" t="s">
        <v>69</v>
      </c>
      <c r="D174" s="34">
        <v>54</v>
      </c>
      <c r="E174" s="56">
        <f t="shared" si="8"/>
        <v>17.181818181818183</v>
      </c>
      <c r="F174" s="37">
        <f t="shared" si="9"/>
        <v>8.5909090909090921E-2</v>
      </c>
      <c r="G174" s="34">
        <f t="shared" si="10"/>
        <v>3.1428571428571428</v>
      </c>
      <c r="H174" s="57">
        <f t="shared" si="11"/>
        <v>2.319545454545455E-2</v>
      </c>
    </row>
    <row r="175" spans="1:8" ht="15.75" customHeight="1" x14ac:dyDescent="0.25">
      <c r="A175" s="44">
        <v>4</v>
      </c>
      <c r="B175" s="64">
        <v>11</v>
      </c>
      <c r="C175" s="35" t="s">
        <v>69</v>
      </c>
      <c r="D175" s="34">
        <v>132</v>
      </c>
      <c r="E175" s="56">
        <f t="shared" si="8"/>
        <v>42</v>
      </c>
      <c r="F175" s="37">
        <f t="shared" si="9"/>
        <v>0.21</v>
      </c>
      <c r="G175" s="34">
        <f t="shared" si="10"/>
        <v>3.1428571428571428</v>
      </c>
      <c r="H175" s="57">
        <f t="shared" si="11"/>
        <v>0.13859999999999997</v>
      </c>
    </row>
    <row r="176" spans="1:8" ht="15.75" customHeight="1" x14ac:dyDescent="0.25">
      <c r="A176" s="44">
        <v>4</v>
      </c>
      <c r="B176" s="64">
        <v>12</v>
      </c>
      <c r="C176" s="35" t="s">
        <v>69</v>
      </c>
      <c r="D176" s="34">
        <v>57</v>
      </c>
      <c r="E176" s="56">
        <f t="shared" si="8"/>
        <v>18.136363636363637</v>
      </c>
      <c r="F176" s="37">
        <f t="shared" si="9"/>
        <v>9.0681818181818183E-2</v>
      </c>
      <c r="G176" s="34">
        <f t="shared" si="10"/>
        <v>3.1428571428571428</v>
      </c>
      <c r="H176" s="57">
        <f t="shared" si="11"/>
        <v>2.5844318181818184E-2</v>
      </c>
    </row>
    <row r="177" spans="1:8" ht="15.75" customHeight="1" x14ac:dyDescent="0.25">
      <c r="A177" s="44">
        <v>4</v>
      </c>
      <c r="B177" s="64">
        <v>13</v>
      </c>
      <c r="C177" s="35" t="s">
        <v>69</v>
      </c>
      <c r="D177" s="34">
        <v>37</v>
      </c>
      <c r="E177" s="56">
        <f t="shared" si="8"/>
        <v>11.772727272727273</v>
      </c>
      <c r="F177" s="37">
        <f t="shared" si="9"/>
        <v>5.8863636363636368E-2</v>
      </c>
      <c r="G177" s="34">
        <f t="shared" si="10"/>
        <v>3.1428571428571428</v>
      </c>
      <c r="H177" s="57">
        <f t="shared" si="11"/>
        <v>1.0889772727272729E-2</v>
      </c>
    </row>
    <row r="178" spans="1:8" ht="15.75" customHeight="1" x14ac:dyDescent="0.25">
      <c r="A178" s="44">
        <v>4</v>
      </c>
      <c r="B178" s="64">
        <v>14</v>
      </c>
      <c r="C178" s="35" t="s">
        <v>69</v>
      </c>
      <c r="D178" s="34">
        <v>31</v>
      </c>
      <c r="E178" s="56">
        <f t="shared" si="8"/>
        <v>9.8636363636363633</v>
      </c>
      <c r="F178" s="37">
        <f t="shared" si="9"/>
        <v>4.9318181818181817E-2</v>
      </c>
      <c r="G178" s="34">
        <f t="shared" si="10"/>
        <v>3.1428571428571428</v>
      </c>
      <c r="H178" s="57">
        <f t="shared" si="11"/>
        <v>7.6443181818181809E-3</v>
      </c>
    </row>
    <row r="179" spans="1:8" ht="15.75" customHeight="1" x14ac:dyDescent="0.25">
      <c r="A179" s="44">
        <v>4</v>
      </c>
      <c r="B179" s="64">
        <v>15</v>
      </c>
      <c r="C179" s="35" t="s">
        <v>69</v>
      </c>
      <c r="D179" s="34">
        <v>79</v>
      </c>
      <c r="E179" s="56">
        <f t="shared" si="8"/>
        <v>25.136363636363637</v>
      </c>
      <c r="F179" s="37">
        <f t="shared" si="9"/>
        <v>0.12568181818181817</v>
      </c>
      <c r="G179" s="34">
        <f t="shared" si="10"/>
        <v>3.1428571428571428</v>
      </c>
      <c r="H179" s="57">
        <f t="shared" si="11"/>
        <v>4.9644318181818171E-2</v>
      </c>
    </row>
    <row r="180" spans="1:8" ht="15.75" customHeight="1" x14ac:dyDescent="0.25">
      <c r="A180" s="44">
        <v>4</v>
      </c>
      <c r="B180" s="64">
        <v>16</v>
      </c>
      <c r="C180" s="35" t="s">
        <v>69</v>
      </c>
      <c r="D180" s="34">
        <v>19.8</v>
      </c>
      <c r="E180" s="56">
        <f t="shared" si="8"/>
        <v>6.3000000000000007</v>
      </c>
      <c r="F180" s="37">
        <f t="shared" si="9"/>
        <v>3.15E-2</v>
      </c>
      <c r="G180" s="34">
        <f t="shared" si="10"/>
        <v>3.1428571428571428</v>
      </c>
      <c r="H180" s="57">
        <f t="shared" si="11"/>
        <v>3.1185000000000002E-3</v>
      </c>
    </row>
    <row r="181" spans="1:8" ht="15.75" customHeight="1" x14ac:dyDescent="0.25">
      <c r="A181" s="44">
        <v>4</v>
      </c>
      <c r="B181" s="64">
        <v>17</v>
      </c>
      <c r="C181" s="35" t="s">
        <v>69</v>
      </c>
      <c r="D181" s="34">
        <v>41.6</v>
      </c>
      <c r="E181" s="56">
        <f t="shared" si="8"/>
        <v>13.236363636363636</v>
      </c>
      <c r="F181" s="37">
        <f t="shared" si="9"/>
        <v>6.6181818181818175E-2</v>
      </c>
      <c r="G181" s="34">
        <f t="shared" si="10"/>
        <v>3.1428571428571428</v>
      </c>
      <c r="H181" s="57">
        <f t="shared" si="11"/>
        <v>1.3765818181818179E-2</v>
      </c>
    </row>
    <row r="182" spans="1:8" ht="15.75" customHeight="1" x14ac:dyDescent="0.25">
      <c r="A182" s="44">
        <v>4</v>
      </c>
      <c r="B182" s="64">
        <v>18</v>
      </c>
      <c r="C182" s="35" t="s">
        <v>69</v>
      </c>
      <c r="D182" s="34">
        <v>32.4</v>
      </c>
      <c r="E182" s="56">
        <f t="shared" si="8"/>
        <v>10.309090909090909</v>
      </c>
      <c r="F182" s="37">
        <f t="shared" si="9"/>
        <v>5.154545454545454E-2</v>
      </c>
      <c r="G182" s="34">
        <f t="shared" si="10"/>
        <v>3.1428571428571428</v>
      </c>
      <c r="H182" s="57">
        <f t="shared" si="11"/>
        <v>8.3503636363636332E-3</v>
      </c>
    </row>
    <row r="183" spans="1:8" ht="15.75" customHeight="1" x14ac:dyDescent="0.25">
      <c r="A183" s="44">
        <v>4</v>
      </c>
      <c r="B183" s="64">
        <v>19</v>
      </c>
      <c r="C183" s="35" t="s">
        <v>69</v>
      </c>
      <c r="D183" s="34">
        <v>16.8</v>
      </c>
      <c r="E183" s="56">
        <f t="shared" si="8"/>
        <v>5.3454545454545457</v>
      </c>
      <c r="F183" s="37">
        <f t="shared" si="9"/>
        <v>2.6727272727272728E-2</v>
      </c>
      <c r="G183" s="34">
        <f t="shared" si="10"/>
        <v>3.1428571428571428</v>
      </c>
      <c r="H183" s="57">
        <f t="shared" si="11"/>
        <v>2.2450909090909093E-3</v>
      </c>
    </row>
    <row r="184" spans="1:8" ht="15.75" customHeight="1" x14ac:dyDescent="0.25">
      <c r="A184" s="44">
        <v>4</v>
      </c>
      <c r="B184" s="64">
        <v>20</v>
      </c>
      <c r="C184" s="35" t="s">
        <v>69</v>
      </c>
      <c r="D184" s="34">
        <v>15.4</v>
      </c>
      <c r="E184" s="56">
        <f t="shared" si="8"/>
        <v>4.9000000000000004</v>
      </c>
      <c r="F184" s="37">
        <f t="shared" si="9"/>
        <v>2.4500000000000001E-2</v>
      </c>
      <c r="G184" s="34">
        <f t="shared" si="10"/>
        <v>3.1428571428571428</v>
      </c>
      <c r="H184" s="57">
        <f t="shared" si="11"/>
        <v>1.8865000000000002E-3</v>
      </c>
    </row>
    <row r="185" spans="1:8" ht="15.75" customHeight="1" x14ac:dyDescent="0.25">
      <c r="A185" s="44">
        <v>5</v>
      </c>
      <c r="B185" s="76">
        <v>1</v>
      </c>
      <c r="C185" s="35" t="s">
        <v>89</v>
      </c>
      <c r="D185" s="70">
        <v>25</v>
      </c>
      <c r="E185" s="71">
        <f t="shared" si="8"/>
        <v>7.954545454545455</v>
      </c>
      <c r="F185" s="72">
        <f t="shared" si="9"/>
        <v>3.9772727272727272E-2</v>
      </c>
      <c r="G185" s="70">
        <f t="shared" si="10"/>
        <v>3.1428571428571428</v>
      </c>
      <c r="H185" s="73">
        <f t="shared" si="11"/>
        <v>4.971590909090909E-3</v>
      </c>
    </row>
    <row r="186" spans="1:8" ht="15.75" customHeight="1" x14ac:dyDescent="0.25">
      <c r="A186" s="44">
        <v>5</v>
      </c>
      <c r="B186" s="76">
        <v>34</v>
      </c>
      <c r="C186" s="35" t="s">
        <v>89</v>
      </c>
      <c r="D186" s="70">
        <v>26</v>
      </c>
      <c r="E186" s="71">
        <f t="shared" si="8"/>
        <v>8.2727272727272734</v>
      </c>
      <c r="F186" s="72">
        <f t="shared" si="9"/>
        <v>4.1363636363636366E-2</v>
      </c>
      <c r="G186" s="70">
        <f t="shared" si="10"/>
        <v>3.1428571428571428</v>
      </c>
      <c r="H186" s="73">
        <f t="shared" si="11"/>
        <v>5.3772727272727279E-3</v>
      </c>
    </row>
    <row r="187" spans="1:8" ht="15.75" customHeight="1" x14ac:dyDescent="0.25">
      <c r="A187" s="44">
        <v>5</v>
      </c>
      <c r="B187" s="76">
        <v>14</v>
      </c>
      <c r="C187" s="35" t="s">
        <v>94</v>
      </c>
      <c r="D187" s="70">
        <v>17</v>
      </c>
      <c r="E187" s="71">
        <f t="shared" si="8"/>
        <v>5.4090909090909092</v>
      </c>
      <c r="F187" s="72">
        <f t="shared" si="9"/>
        <v>2.7045454545454546E-2</v>
      </c>
      <c r="G187" s="70">
        <f t="shared" si="10"/>
        <v>3.1428571428571428</v>
      </c>
      <c r="H187" s="73">
        <f t="shared" si="11"/>
        <v>2.2988636363636366E-3</v>
      </c>
    </row>
    <row r="188" spans="1:8" ht="15.75" customHeight="1" x14ac:dyDescent="0.25">
      <c r="A188" s="44">
        <v>5</v>
      </c>
      <c r="B188" s="76">
        <v>15</v>
      </c>
      <c r="C188" s="35" t="s">
        <v>94</v>
      </c>
      <c r="D188" s="70">
        <v>19</v>
      </c>
      <c r="E188" s="71">
        <f t="shared" si="8"/>
        <v>6.0454545454545459</v>
      </c>
      <c r="F188" s="72">
        <f t="shared" si="9"/>
        <v>3.0227272727272728E-2</v>
      </c>
      <c r="G188" s="70">
        <f t="shared" si="10"/>
        <v>3.1428571428571428</v>
      </c>
      <c r="H188" s="73">
        <f t="shared" si="11"/>
        <v>2.8715909090909091E-3</v>
      </c>
    </row>
    <row r="189" spans="1:8" ht="15.75" customHeight="1" x14ac:dyDescent="0.25">
      <c r="A189" s="44">
        <v>5</v>
      </c>
      <c r="B189" s="76">
        <v>33</v>
      </c>
      <c r="C189" s="35" t="s">
        <v>94</v>
      </c>
      <c r="D189" s="70">
        <v>24</v>
      </c>
      <c r="E189" s="71">
        <f t="shared" si="8"/>
        <v>7.6363636363636367</v>
      </c>
      <c r="F189" s="72">
        <f t="shared" si="9"/>
        <v>3.8181818181818185E-2</v>
      </c>
      <c r="G189" s="70">
        <f t="shared" si="10"/>
        <v>3.1428571428571428</v>
      </c>
      <c r="H189" s="73">
        <f t="shared" si="11"/>
        <v>4.5818181818181826E-3</v>
      </c>
    </row>
    <row r="190" spans="1:8" ht="15.75" customHeight="1" x14ac:dyDescent="0.25">
      <c r="A190" s="44">
        <v>5</v>
      </c>
      <c r="B190" s="76">
        <v>2</v>
      </c>
      <c r="C190" s="35" t="s">
        <v>81</v>
      </c>
      <c r="D190" s="70">
        <v>23</v>
      </c>
      <c r="E190" s="71">
        <f t="shared" si="8"/>
        <v>7.3181818181818183</v>
      </c>
      <c r="F190" s="72">
        <f t="shared" si="9"/>
        <v>3.6590909090909091E-2</v>
      </c>
      <c r="G190" s="70">
        <f t="shared" si="10"/>
        <v>3.1428571428571428</v>
      </c>
      <c r="H190" s="73">
        <f t="shared" si="11"/>
        <v>4.2079545454545451E-3</v>
      </c>
    </row>
    <row r="191" spans="1:8" ht="15.75" customHeight="1" x14ac:dyDescent="0.25">
      <c r="A191" s="44">
        <v>5</v>
      </c>
      <c r="B191" s="76">
        <v>13</v>
      </c>
      <c r="C191" s="35" t="s">
        <v>81</v>
      </c>
      <c r="D191" s="70">
        <v>17</v>
      </c>
      <c r="E191" s="71">
        <f t="shared" si="8"/>
        <v>5.4090909090909092</v>
      </c>
      <c r="F191" s="72">
        <f t="shared" si="9"/>
        <v>2.7045454545454546E-2</v>
      </c>
      <c r="G191" s="70">
        <f t="shared" si="10"/>
        <v>3.1428571428571428</v>
      </c>
      <c r="H191" s="73">
        <f t="shared" si="11"/>
        <v>2.2988636363636366E-3</v>
      </c>
    </row>
    <row r="192" spans="1:8" ht="15.75" customHeight="1" x14ac:dyDescent="0.25">
      <c r="A192" s="44">
        <v>5</v>
      </c>
      <c r="B192" s="76">
        <v>31</v>
      </c>
      <c r="C192" s="35" t="s">
        <v>98</v>
      </c>
      <c r="D192" s="70">
        <v>18</v>
      </c>
      <c r="E192" s="71">
        <f t="shared" si="8"/>
        <v>5.7272727272727275</v>
      </c>
      <c r="F192" s="72">
        <f t="shared" si="9"/>
        <v>2.8636363636363637E-2</v>
      </c>
      <c r="G192" s="70">
        <f t="shared" si="10"/>
        <v>3.1428571428571428</v>
      </c>
      <c r="H192" s="73">
        <f t="shared" si="11"/>
        <v>2.5772727272727275E-3</v>
      </c>
    </row>
    <row r="193" spans="1:8" ht="15.75" customHeight="1" x14ac:dyDescent="0.25">
      <c r="A193" s="44">
        <v>5</v>
      </c>
      <c r="B193" s="76">
        <v>29</v>
      </c>
      <c r="C193" s="35" t="s">
        <v>62</v>
      </c>
      <c r="D193" s="70">
        <v>24</v>
      </c>
      <c r="E193" s="71">
        <f t="shared" si="8"/>
        <v>7.6363636363636367</v>
      </c>
      <c r="F193" s="72">
        <f t="shared" si="9"/>
        <v>3.8181818181818185E-2</v>
      </c>
      <c r="G193" s="70">
        <f t="shared" si="10"/>
        <v>3.1428571428571428</v>
      </c>
      <c r="H193" s="73">
        <f t="shared" si="11"/>
        <v>4.5818181818181826E-3</v>
      </c>
    </row>
    <row r="194" spans="1:8" ht="15.75" customHeight="1" x14ac:dyDescent="0.25">
      <c r="A194" s="44">
        <v>5</v>
      </c>
      <c r="B194" s="76">
        <v>32</v>
      </c>
      <c r="C194" s="35" t="s">
        <v>62</v>
      </c>
      <c r="D194" s="70">
        <v>22</v>
      </c>
      <c r="E194" s="71">
        <f t="shared" ref="E194:E257" si="12">D194/G194</f>
        <v>7</v>
      </c>
      <c r="F194" s="72">
        <f t="shared" ref="F194:F257" si="13">E194/200</f>
        <v>3.5000000000000003E-2</v>
      </c>
      <c r="G194" s="70">
        <f t="shared" ref="G194:G257" si="14">22/7</f>
        <v>3.1428571428571428</v>
      </c>
      <c r="H194" s="73">
        <f t="shared" ref="H194:H251" si="15">G194*F194^2</f>
        <v>3.8500000000000006E-3</v>
      </c>
    </row>
    <row r="195" spans="1:8" ht="15.75" customHeight="1" x14ac:dyDescent="0.25">
      <c r="A195" s="44">
        <v>5</v>
      </c>
      <c r="B195" s="76">
        <v>3</v>
      </c>
      <c r="C195" s="35" t="s">
        <v>69</v>
      </c>
      <c r="D195" s="70">
        <v>15.4</v>
      </c>
      <c r="E195" s="71">
        <f t="shared" si="12"/>
        <v>4.9000000000000004</v>
      </c>
      <c r="F195" s="72">
        <f t="shared" si="13"/>
        <v>2.4500000000000001E-2</v>
      </c>
      <c r="G195" s="70">
        <f t="shared" si="14"/>
        <v>3.1428571428571428</v>
      </c>
      <c r="H195" s="73">
        <f t="shared" si="15"/>
        <v>1.8865000000000002E-3</v>
      </c>
    </row>
    <row r="196" spans="1:8" ht="15.75" customHeight="1" x14ac:dyDescent="0.25">
      <c r="A196" s="44">
        <v>5</v>
      </c>
      <c r="B196" s="76">
        <v>4</v>
      </c>
      <c r="C196" s="35" t="s">
        <v>69</v>
      </c>
      <c r="D196" s="70">
        <v>24</v>
      </c>
      <c r="E196" s="71">
        <f t="shared" si="12"/>
        <v>7.6363636363636367</v>
      </c>
      <c r="F196" s="72">
        <f t="shared" si="13"/>
        <v>3.8181818181818185E-2</v>
      </c>
      <c r="G196" s="70">
        <f t="shared" si="14"/>
        <v>3.1428571428571428</v>
      </c>
      <c r="H196" s="73">
        <f t="shared" si="15"/>
        <v>4.5818181818181826E-3</v>
      </c>
    </row>
    <row r="197" spans="1:8" ht="15.75" customHeight="1" x14ac:dyDescent="0.25">
      <c r="A197" s="44">
        <v>5</v>
      </c>
      <c r="B197" s="76">
        <v>5</v>
      </c>
      <c r="C197" s="35" t="s">
        <v>69</v>
      </c>
      <c r="D197" s="70">
        <v>20</v>
      </c>
      <c r="E197" s="71">
        <f t="shared" si="12"/>
        <v>6.3636363636363642</v>
      </c>
      <c r="F197" s="72">
        <f t="shared" si="13"/>
        <v>3.1818181818181822E-2</v>
      </c>
      <c r="G197" s="70">
        <f t="shared" si="14"/>
        <v>3.1428571428571428</v>
      </c>
      <c r="H197" s="73">
        <f t="shared" si="15"/>
        <v>3.1818181818181824E-3</v>
      </c>
    </row>
    <row r="198" spans="1:8" ht="15.75" customHeight="1" x14ac:dyDescent="0.25">
      <c r="A198" s="44">
        <v>5</v>
      </c>
      <c r="B198" s="76">
        <v>6</v>
      </c>
      <c r="C198" s="35" t="s">
        <v>69</v>
      </c>
      <c r="D198" s="70">
        <v>20</v>
      </c>
      <c r="E198" s="71">
        <f t="shared" si="12"/>
        <v>6.3636363636363642</v>
      </c>
      <c r="F198" s="72">
        <f t="shared" si="13"/>
        <v>3.1818181818181822E-2</v>
      </c>
      <c r="G198" s="70">
        <f t="shared" si="14"/>
        <v>3.1428571428571428</v>
      </c>
      <c r="H198" s="73">
        <f t="shared" si="15"/>
        <v>3.1818181818181824E-3</v>
      </c>
    </row>
    <row r="199" spans="1:8" ht="15.75" customHeight="1" x14ac:dyDescent="0.25">
      <c r="A199" s="44">
        <v>5</v>
      </c>
      <c r="B199" s="76">
        <v>7</v>
      </c>
      <c r="C199" s="35" t="s">
        <v>69</v>
      </c>
      <c r="D199" s="70">
        <v>16.8</v>
      </c>
      <c r="E199" s="71">
        <f t="shared" si="12"/>
        <v>5.3454545454545457</v>
      </c>
      <c r="F199" s="72">
        <f t="shared" si="13"/>
        <v>2.6727272727272728E-2</v>
      </c>
      <c r="G199" s="70">
        <f t="shared" si="14"/>
        <v>3.1428571428571428</v>
      </c>
      <c r="H199" s="73">
        <f t="shared" si="15"/>
        <v>2.2450909090909093E-3</v>
      </c>
    </row>
    <row r="200" spans="1:8" ht="15.75" customHeight="1" x14ac:dyDescent="0.25">
      <c r="A200" s="44">
        <v>5</v>
      </c>
      <c r="B200" s="76">
        <v>8</v>
      </c>
      <c r="C200" s="35" t="s">
        <v>69</v>
      </c>
      <c r="D200" s="70">
        <v>16.399999999999999</v>
      </c>
      <c r="E200" s="71">
        <f t="shared" si="12"/>
        <v>5.2181818181818178</v>
      </c>
      <c r="F200" s="72">
        <f t="shared" si="13"/>
        <v>2.6090909090909088E-2</v>
      </c>
      <c r="G200" s="70">
        <f t="shared" si="14"/>
        <v>3.1428571428571428</v>
      </c>
      <c r="H200" s="73">
        <f t="shared" si="15"/>
        <v>2.1394545454545451E-3</v>
      </c>
    </row>
    <row r="201" spans="1:8" ht="15.75" customHeight="1" x14ac:dyDescent="0.25">
      <c r="A201" s="44">
        <v>5</v>
      </c>
      <c r="B201" s="76">
        <v>9</v>
      </c>
      <c r="C201" s="35" t="s">
        <v>69</v>
      </c>
      <c r="D201" s="70">
        <v>24</v>
      </c>
      <c r="E201" s="71">
        <f t="shared" si="12"/>
        <v>7.6363636363636367</v>
      </c>
      <c r="F201" s="72">
        <f t="shared" si="13"/>
        <v>3.8181818181818185E-2</v>
      </c>
      <c r="G201" s="70">
        <f t="shared" si="14"/>
        <v>3.1428571428571428</v>
      </c>
      <c r="H201" s="73">
        <f t="shared" si="15"/>
        <v>4.5818181818181826E-3</v>
      </c>
    </row>
    <row r="202" spans="1:8" ht="15.75" customHeight="1" x14ac:dyDescent="0.25">
      <c r="A202" s="44">
        <v>5</v>
      </c>
      <c r="B202" s="76">
        <v>10</v>
      </c>
      <c r="C202" s="35" t="s">
        <v>69</v>
      </c>
      <c r="D202" s="70">
        <v>17</v>
      </c>
      <c r="E202" s="71">
        <f t="shared" si="12"/>
        <v>5.4090909090909092</v>
      </c>
      <c r="F202" s="72">
        <f t="shared" si="13"/>
        <v>2.7045454545454546E-2</v>
      </c>
      <c r="G202" s="70">
        <f t="shared" si="14"/>
        <v>3.1428571428571428</v>
      </c>
      <c r="H202" s="73">
        <f t="shared" si="15"/>
        <v>2.2988636363636366E-3</v>
      </c>
    </row>
    <row r="203" spans="1:8" ht="15.75" customHeight="1" x14ac:dyDescent="0.25">
      <c r="A203" s="44">
        <v>5</v>
      </c>
      <c r="B203" s="76">
        <v>11</v>
      </c>
      <c r="C203" s="35" t="s">
        <v>69</v>
      </c>
      <c r="D203" s="70">
        <v>25</v>
      </c>
      <c r="E203" s="71">
        <f t="shared" si="12"/>
        <v>7.954545454545455</v>
      </c>
      <c r="F203" s="72">
        <f t="shared" si="13"/>
        <v>3.9772727272727272E-2</v>
      </c>
      <c r="G203" s="70">
        <f t="shared" si="14"/>
        <v>3.1428571428571428</v>
      </c>
      <c r="H203" s="73">
        <f t="shared" si="15"/>
        <v>4.971590909090909E-3</v>
      </c>
    </row>
    <row r="204" spans="1:8" ht="15.75" customHeight="1" x14ac:dyDescent="0.25">
      <c r="A204" s="44">
        <v>5</v>
      </c>
      <c r="B204" s="76">
        <v>12</v>
      </c>
      <c r="C204" s="35" t="s">
        <v>69</v>
      </c>
      <c r="D204" s="70">
        <v>16</v>
      </c>
      <c r="E204" s="71">
        <f t="shared" si="12"/>
        <v>5.0909090909090908</v>
      </c>
      <c r="F204" s="72">
        <f t="shared" si="13"/>
        <v>2.5454545454545455E-2</v>
      </c>
      <c r="G204" s="70">
        <f t="shared" si="14"/>
        <v>3.1428571428571428</v>
      </c>
      <c r="H204" s="73">
        <f t="shared" si="15"/>
        <v>2.0363636363636365E-3</v>
      </c>
    </row>
    <row r="205" spans="1:8" ht="15.75" customHeight="1" x14ac:dyDescent="0.25">
      <c r="A205" s="44">
        <v>5</v>
      </c>
      <c r="B205" s="76">
        <v>16</v>
      </c>
      <c r="C205" s="35" t="s">
        <v>69</v>
      </c>
      <c r="D205" s="70">
        <v>23</v>
      </c>
      <c r="E205" s="71">
        <f t="shared" si="12"/>
        <v>7.3181818181818183</v>
      </c>
      <c r="F205" s="72">
        <f t="shared" si="13"/>
        <v>3.6590909090909091E-2</v>
      </c>
      <c r="G205" s="70">
        <f t="shared" si="14"/>
        <v>3.1428571428571428</v>
      </c>
      <c r="H205" s="73">
        <f t="shared" si="15"/>
        <v>4.2079545454545451E-3</v>
      </c>
    </row>
    <row r="206" spans="1:8" ht="15.75" customHeight="1" x14ac:dyDescent="0.25">
      <c r="A206" s="44">
        <v>5</v>
      </c>
      <c r="B206" s="76">
        <v>17</v>
      </c>
      <c r="C206" s="35" t="s">
        <v>69</v>
      </c>
      <c r="D206" s="70">
        <v>16</v>
      </c>
      <c r="E206" s="71">
        <f t="shared" si="12"/>
        <v>5.0909090909090908</v>
      </c>
      <c r="F206" s="72">
        <f t="shared" si="13"/>
        <v>2.5454545454545455E-2</v>
      </c>
      <c r="G206" s="70">
        <f t="shared" si="14"/>
        <v>3.1428571428571428</v>
      </c>
      <c r="H206" s="73">
        <f t="shared" si="15"/>
        <v>2.0363636363636365E-3</v>
      </c>
    </row>
    <row r="207" spans="1:8" ht="15.75" customHeight="1" x14ac:dyDescent="0.25">
      <c r="A207" s="44">
        <v>5</v>
      </c>
      <c r="B207" s="76">
        <v>18</v>
      </c>
      <c r="C207" s="35" t="s">
        <v>69</v>
      </c>
      <c r="D207" s="70">
        <v>22</v>
      </c>
      <c r="E207" s="71">
        <f t="shared" si="12"/>
        <v>7</v>
      </c>
      <c r="F207" s="72">
        <f t="shared" si="13"/>
        <v>3.5000000000000003E-2</v>
      </c>
      <c r="G207" s="70">
        <f t="shared" si="14"/>
        <v>3.1428571428571428</v>
      </c>
      <c r="H207" s="73">
        <f t="shared" si="15"/>
        <v>3.8500000000000006E-3</v>
      </c>
    </row>
    <row r="208" spans="1:8" ht="15.75" customHeight="1" x14ac:dyDescent="0.25">
      <c r="A208" s="44">
        <v>5</v>
      </c>
      <c r="B208" s="76">
        <v>19</v>
      </c>
      <c r="C208" s="35" t="s">
        <v>69</v>
      </c>
      <c r="D208" s="70">
        <v>19.8</v>
      </c>
      <c r="E208" s="71">
        <f t="shared" si="12"/>
        <v>6.3000000000000007</v>
      </c>
      <c r="F208" s="72">
        <f t="shared" si="13"/>
        <v>3.15E-2</v>
      </c>
      <c r="G208" s="70">
        <f t="shared" si="14"/>
        <v>3.1428571428571428</v>
      </c>
      <c r="H208" s="73">
        <f t="shared" si="15"/>
        <v>3.1185000000000002E-3</v>
      </c>
    </row>
    <row r="209" spans="1:8" ht="15.75" customHeight="1" x14ac:dyDescent="0.25">
      <c r="A209" s="44">
        <v>5</v>
      </c>
      <c r="B209" s="76">
        <v>20</v>
      </c>
      <c r="C209" s="35" t="s">
        <v>69</v>
      </c>
      <c r="D209" s="70">
        <v>17</v>
      </c>
      <c r="E209" s="71">
        <f t="shared" si="12"/>
        <v>5.4090909090909092</v>
      </c>
      <c r="F209" s="72">
        <f t="shared" si="13"/>
        <v>2.7045454545454546E-2</v>
      </c>
      <c r="G209" s="70">
        <f t="shared" si="14"/>
        <v>3.1428571428571428</v>
      </c>
      <c r="H209" s="73">
        <f t="shared" si="15"/>
        <v>2.2988636363636366E-3</v>
      </c>
    </row>
    <row r="210" spans="1:8" ht="15.75" customHeight="1" x14ac:dyDescent="0.25">
      <c r="A210" s="44">
        <v>5</v>
      </c>
      <c r="B210" s="76">
        <v>21</v>
      </c>
      <c r="C210" s="35" t="s">
        <v>69</v>
      </c>
      <c r="D210" s="70">
        <v>18</v>
      </c>
      <c r="E210" s="71">
        <f t="shared" si="12"/>
        <v>5.7272727272727275</v>
      </c>
      <c r="F210" s="72">
        <f t="shared" si="13"/>
        <v>2.8636363636363637E-2</v>
      </c>
      <c r="G210" s="70">
        <f t="shared" si="14"/>
        <v>3.1428571428571428</v>
      </c>
      <c r="H210" s="73">
        <f t="shared" si="15"/>
        <v>2.5772727272727275E-3</v>
      </c>
    </row>
    <row r="211" spans="1:8" ht="15.75" customHeight="1" x14ac:dyDescent="0.25">
      <c r="A211" s="44">
        <v>5</v>
      </c>
      <c r="B211" s="76">
        <v>22</v>
      </c>
      <c r="C211" s="35" t="s">
        <v>69</v>
      </c>
      <c r="D211" s="70">
        <v>22</v>
      </c>
      <c r="E211" s="71">
        <f t="shared" si="12"/>
        <v>7</v>
      </c>
      <c r="F211" s="72">
        <f t="shared" si="13"/>
        <v>3.5000000000000003E-2</v>
      </c>
      <c r="G211" s="70">
        <f t="shared" si="14"/>
        <v>3.1428571428571428</v>
      </c>
      <c r="H211" s="73">
        <f t="shared" si="15"/>
        <v>3.8500000000000006E-3</v>
      </c>
    </row>
    <row r="212" spans="1:8" ht="15.75" customHeight="1" x14ac:dyDescent="0.25">
      <c r="A212" s="44">
        <v>5</v>
      </c>
      <c r="B212" s="76">
        <v>23</v>
      </c>
      <c r="C212" s="35" t="s">
        <v>69</v>
      </c>
      <c r="D212" s="70">
        <v>26</v>
      </c>
      <c r="E212" s="71">
        <f t="shared" si="12"/>
        <v>8.2727272727272734</v>
      </c>
      <c r="F212" s="72">
        <f t="shared" si="13"/>
        <v>4.1363636363636366E-2</v>
      </c>
      <c r="G212" s="70">
        <f t="shared" si="14"/>
        <v>3.1428571428571428</v>
      </c>
      <c r="H212" s="73">
        <f t="shared" si="15"/>
        <v>5.3772727272727279E-3</v>
      </c>
    </row>
    <row r="213" spans="1:8" ht="15.75" customHeight="1" x14ac:dyDescent="0.25">
      <c r="A213" s="44">
        <v>5</v>
      </c>
      <c r="B213" s="76">
        <v>24</v>
      </c>
      <c r="C213" s="74" t="s">
        <v>69</v>
      </c>
      <c r="D213" s="70">
        <v>17</v>
      </c>
      <c r="E213" s="71">
        <f t="shared" si="12"/>
        <v>5.4090909090909092</v>
      </c>
      <c r="F213" s="72">
        <f t="shared" si="13"/>
        <v>2.7045454545454546E-2</v>
      </c>
      <c r="G213" s="70">
        <f t="shared" si="14"/>
        <v>3.1428571428571428</v>
      </c>
      <c r="H213" s="73">
        <f t="shared" si="15"/>
        <v>2.2988636363636366E-3</v>
      </c>
    </row>
    <row r="214" spans="1:8" ht="15.75" customHeight="1" x14ac:dyDescent="0.25">
      <c r="A214" s="44">
        <v>5</v>
      </c>
      <c r="B214" s="76">
        <v>25</v>
      </c>
      <c r="C214" s="35" t="s">
        <v>69</v>
      </c>
      <c r="D214" s="70">
        <v>21</v>
      </c>
      <c r="E214" s="71">
        <f t="shared" si="12"/>
        <v>6.6818181818181817</v>
      </c>
      <c r="F214" s="72">
        <f t="shared" si="13"/>
        <v>3.3409090909090909E-2</v>
      </c>
      <c r="G214" s="70">
        <f t="shared" si="14"/>
        <v>3.1428571428571428</v>
      </c>
      <c r="H214" s="73">
        <f t="shared" si="15"/>
        <v>3.5079545454545454E-3</v>
      </c>
    </row>
    <row r="215" spans="1:8" ht="15.75" customHeight="1" x14ac:dyDescent="0.25">
      <c r="A215" s="44">
        <v>5</v>
      </c>
      <c r="B215" s="76">
        <v>26</v>
      </c>
      <c r="C215" s="35" t="s">
        <v>69</v>
      </c>
      <c r="D215" s="70">
        <v>16</v>
      </c>
      <c r="E215" s="71">
        <f t="shared" si="12"/>
        <v>5.0909090909090908</v>
      </c>
      <c r="F215" s="72">
        <f t="shared" si="13"/>
        <v>2.5454545454545455E-2</v>
      </c>
      <c r="G215" s="70">
        <f t="shared" si="14"/>
        <v>3.1428571428571428</v>
      </c>
      <c r="H215" s="73">
        <f t="shared" si="15"/>
        <v>2.0363636363636365E-3</v>
      </c>
    </row>
    <row r="216" spans="1:8" ht="15.75" customHeight="1" x14ac:dyDescent="0.25">
      <c r="A216" s="44">
        <v>5</v>
      </c>
      <c r="B216" s="76">
        <v>27</v>
      </c>
      <c r="C216" s="35" t="s">
        <v>69</v>
      </c>
      <c r="D216" s="70">
        <v>21.2</v>
      </c>
      <c r="E216" s="71">
        <f t="shared" si="12"/>
        <v>6.7454545454545451</v>
      </c>
      <c r="F216" s="72">
        <f t="shared" si="13"/>
        <v>3.3727272727272724E-2</v>
      </c>
      <c r="G216" s="70">
        <f t="shared" si="14"/>
        <v>3.1428571428571428</v>
      </c>
      <c r="H216" s="73">
        <f t="shared" si="15"/>
        <v>3.5750909090909084E-3</v>
      </c>
    </row>
    <row r="217" spans="1:8" ht="15.75" customHeight="1" x14ac:dyDescent="0.25">
      <c r="A217" s="44">
        <v>5</v>
      </c>
      <c r="B217" s="76">
        <v>35</v>
      </c>
      <c r="C217" s="35" t="s">
        <v>69</v>
      </c>
      <c r="D217" s="70">
        <v>18</v>
      </c>
      <c r="E217" s="71">
        <f t="shared" si="12"/>
        <v>5.7272727272727275</v>
      </c>
      <c r="F217" s="72">
        <f t="shared" si="13"/>
        <v>2.8636363636363637E-2</v>
      </c>
      <c r="G217" s="70">
        <f t="shared" si="14"/>
        <v>3.1428571428571428</v>
      </c>
      <c r="H217" s="73">
        <f t="shared" si="15"/>
        <v>2.5772727272727275E-3</v>
      </c>
    </row>
    <row r="218" spans="1:8" ht="15.75" customHeight="1" x14ac:dyDescent="0.25">
      <c r="A218" s="44">
        <v>5</v>
      </c>
      <c r="B218" s="76">
        <v>28</v>
      </c>
      <c r="C218" s="35" t="s">
        <v>109</v>
      </c>
      <c r="D218" s="70">
        <v>21</v>
      </c>
      <c r="E218" s="71">
        <f t="shared" si="12"/>
        <v>6.6818181818181817</v>
      </c>
      <c r="F218" s="72">
        <f t="shared" si="13"/>
        <v>3.3409090909090909E-2</v>
      </c>
      <c r="G218" s="70">
        <f t="shared" si="14"/>
        <v>3.1428571428571428</v>
      </c>
      <c r="H218" s="73">
        <f t="shared" si="15"/>
        <v>3.5079545454545454E-3</v>
      </c>
    </row>
    <row r="219" spans="1:8" ht="15.75" customHeight="1" x14ac:dyDescent="0.25">
      <c r="A219" s="44">
        <v>5</v>
      </c>
      <c r="B219" s="76">
        <v>30</v>
      </c>
      <c r="C219" s="35" t="s">
        <v>109</v>
      </c>
      <c r="D219" s="70">
        <v>24</v>
      </c>
      <c r="E219" s="71">
        <f t="shared" si="12"/>
        <v>7.6363636363636367</v>
      </c>
      <c r="F219" s="72">
        <f t="shared" si="13"/>
        <v>3.8181818181818185E-2</v>
      </c>
      <c r="G219" s="70">
        <f t="shared" si="14"/>
        <v>3.1428571428571428</v>
      </c>
      <c r="H219" s="73">
        <f t="shared" si="15"/>
        <v>4.5818181818181826E-3</v>
      </c>
    </row>
    <row r="220" spans="1:8" ht="15.75" customHeight="1" x14ac:dyDescent="0.25">
      <c r="A220" s="44">
        <v>6</v>
      </c>
      <c r="B220" s="64">
        <v>27</v>
      </c>
      <c r="C220" s="35" t="s">
        <v>97</v>
      </c>
      <c r="D220" s="34">
        <v>27.6</v>
      </c>
      <c r="E220" s="56">
        <f t="shared" si="12"/>
        <v>8.7818181818181831</v>
      </c>
      <c r="F220" s="37">
        <f t="shared" si="13"/>
        <v>4.3909090909090918E-2</v>
      </c>
      <c r="G220" s="34">
        <f t="shared" si="14"/>
        <v>3.1428571428571428</v>
      </c>
      <c r="H220" s="57">
        <f t="shared" si="15"/>
        <v>6.0594545454545476E-3</v>
      </c>
    </row>
    <row r="221" spans="1:8" ht="15.75" customHeight="1" x14ac:dyDescent="0.25">
      <c r="A221" s="44">
        <v>6</v>
      </c>
      <c r="B221" s="64">
        <v>28</v>
      </c>
      <c r="C221" s="35" t="s">
        <v>97</v>
      </c>
      <c r="D221" s="34">
        <v>26.4</v>
      </c>
      <c r="E221" s="56">
        <f t="shared" si="12"/>
        <v>8.4</v>
      </c>
      <c r="F221" s="37">
        <f t="shared" si="13"/>
        <v>4.2000000000000003E-2</v>
      </c>
      <c r="G221" s="34">
        <f t="shared" si="14"/>
        <v>3.1428571428571428</v>
      </c>
      <c r="H221" s="57">
        <f t="shared" si="15"/>
        <v>5.5440000000000003E-3</v>
      </c>
    </row>
    <row r="222" spans="1:8" ht="15.75" customHeight="1" x14ac:dyDescent="0.25">
      <c r="A222" s="44">
        <v>6</v>
      </c>
      <c r="B222" s="64">
        <v>29</v>
      </c>
      <c r="C222" s="35" t="s">
        <v>97</v>
      </c>
      <c r="D222" s="34">
        <v>38</v>
      </c>
      <c r="E222" s="56">
        <f t="shared" si="12"/>
        <v>12.090909090909092</v>
      </c>
      <c r="F222" s="37">
        <f t="shared" si="13"/>
        <v>6.0454545454545455E-2</v>
      </c>
      <c r="G222" s="34">
        <f t="shared" si="14"/>
        <v>3.1428571428571428</v>
      </c>
      <c r="H222" s="57">
        <f t="shared" si="15"/>
        <v>1.1486363636363637E-2</v>
      </c>
    </row>
    <row r="223" spans="1:8" ht="15.75" customHeight="1" x14ac:dyDescent="0.25">
      <c r="A223" s="44">
        <v>6</v>
      </c>
      <c r="B223" s="64">
        <v>32</v>
      </c>
      <c r="C223" s="35" t="s">
        <v>64</v>
      </c>
      <c r="D223" s="34">
        <v>49</v>
      </c>
      <c r="E223" s="56">
        <f t="shared" si="12"/>
        <v>15.590909090909092</v>
      </c>
      <c r="F223" s="37">
        <f t="shared" si="13"/>
        <v>7.7954545454545457E-2</v>
      </c>
      <c r="G223" s="34">
        <f t="shared" si="14"/>
        <v>3.1428571428571428</v>
      </c>
      <c r="H223" s="57">
        <f t="shared" si="15"/>
        <v>1.909886363636364E-2</v>
      </c>
    </row>
    <row r="224" spans="1:8" ht="15.75" customHeight="1" x14ac:dyDescent="0.25">
      <c r="A224" s="44">
        <v>6</v>
      </c>
      <c r="B224" s="64">
        <v>1</v>
      </c>
      <c r="C224" s="35" t="s">
        <v>69</v>
      </c>
      <c r="D224" s="34">
        <v>69</v>
      </c>
      <c r="E224" s="56">
        <f t="shared" si="12"/>
        <v>21.954545454545453</v>
      </c>
      <c r="F224" s="37">
        <f t="shared" si="13"/>
        <v>0.10977272727272727</v>
      </c>
      <c r="G224" s="34">
        <f t="shared" si="14"/>
        <v>3.1428571428571428</v>
      </c>
      <c r="H224" s="57">
        <f t="shared" si="15"/>
        <v>3.787159090909091E-2</v>
      </c>
    </row>
    <row r="225" spans="1:8" ht="15.75" customHeight="1" x14ac:dyDescent="0.25">
      <c r="A225" s="44">
        <v>6</v>
      </c>
      <c r="B225" s="64">
        <v>2</v>
      </c>
      <c r="C225" s="35" t="s">
        <v>69</v>
      </c>
      <c r="D225" s="34">
        <v>28</v>
      </c>
      <c r="E225" s="56">
        <f t="shared" si="12"/>
        <v>8.9090909090909101</v>
      </c>
      <c r="F225" s="37">
        <f t="shared" si="13"/>
        <v>4.4545454545454548E-2</v>
      </c>
      <c r="G225" s="34">
        <f t="shared" si="14"/>
        <v>3.1428571428571428</v>
      </c>
      <c r="H225" s="57">
        <f t="shared" si="15"/>
        <v>6.2363636363636371E-3</v>
      </c>
    </row>
    <row r="226" spans="1:8" ht="15.75" customHeight="1" x14ac:dyDescent="0.25">
      <c r="A226" s="44">
        <v>6</v>
      </c>
      <c r="B226" s="64">
        <v>3</v>
      </c>
      <c r="C226" s="35" t="s">
        <v>69</v>
      </c>
      <c r="D226" s="34">
        <v>48.4</v>
      </c>
      <c r="E226" s="56">
        <f t="shared" si="12"/>
        <v>15.4</v>
      </c>
      <c r="F226" s="37">
        <f t="shared" si="13"/>
        <v>7.6999999999999999E-2</v>
      </c>
      <c r="G226" s="34">
        <f t="shared" si="14"/>
        <v>3.1428571428571428</v>
      </c>
      <c r="H226" s="57">
        <f t="shared" si="15"/>
        <v>1.8634000000000001E-2</v>
      </c>
    </row>
    <row r="227" spans="1:8" ht="15.75" customHeight="1" x14ac:dyDescent="0.25">
      <c r="A227" s="44">
        <v>6</v>
      </c>
      <c r="B227" s="64">
        <v>4</v>
      </c>
      <c r="C227" s="35" t="s">
        <v>69</v>
      </c>
      <c r="D227" s="34">
        <v>52</v>
      </c>
      <c r="E227" s="56">
        <f t="shared" si="12"/>
        <v>16.545454545454547</v>
      </c>
      <c r="F227" s="37">
        <f t="shared" si="13"/>
        <v>8.2727272727272733E-2</v>
      </c>
      <c r="G227" s="34">
        <f t="shared" si="14"/>
        <v>3.1428571428571428</v>
      </c>
      <c r="H227" s="57">
        <f t="shared" si="15"/>
        <v>2.1509090909090912E-2</v>
      </c>
    </row>
    <row r="228" spans="1:8" ht="15.75" customHeight="1" x14ac:dyDescent="0.25">
      <c r="A228" s="44">
        <v>6</v>
      </c>
      <c r="B228" s="64">
        <v>5</v>
      </c>
      <c r="C228" s="35" t="s">
        <v>69</v>
      </c>
      <c r="D228" s="34">
        <v>40</v>
      </c>
      <c r="E228" s="56">
        <f t="shared" si="12"/>
        <v>12.727272727272728</v>
      </c>
      <c r="F228" s="37">
        <f t="shared" si="13"/>
        <v>6.3636363636363644E-2</v>
      </c>
      <c r="G228" s="34">
        <f t="shared" si="14"/>
        <v>3.1428571428571428</v>
      </c>
      <c r="H228" s="57">
        <f t="shared" si="15"/>
        <v>1.2727272727272729E-2</v>
      </c>
    </row>
    <row r="229" spans="1:8" ht="15.75" customHeight="1" x14ac:dyDescent="0.25">
      <c r="A229" s="44">
        <v>6</v>
      </c>
      <c r="B229" s="64">
        <v>6</v>
      </c>
      <c r="C229" s="35" t="s">
        <v>69</v>
      </c>
      <c r="D229" s="34">
        <v>65</v>
      </c>
      <c r="E229" s="56">
        <f t="shared" si="12"/>
        <v>20.681818181818183</v>
      </c>
      <c r="F229" s="37">
        <f t="shared" si="13"/>
        <v>0.10340909090909092</v>
      </c>
      <c r="G229" s="34">
        <f t="shared" si="14"/>
        <v>3.1428571428571428</v>
      </c>
      <c r="H229" s="57">
        <f t="shared" si="15"/>
        <v>3.3607954545454552E-2</v>
      </c>
    </row>
    <row r="230" spans="1:8" ht="15.75" customHeight="1" x14ac:dyDescent="0.25">
      <c r="A230" s="44">
        <v>6</v>
      </c>
      <c r="B230" s="64">
        <v>7</v>
      </c>
      <c r="C230" s="35" t="s">
        <v>69</v>
      </c>
      <c r="D230" s="34">
        <v>86.2</v>
      </c>
      <c r="E230" s="56">
        <f t="shared" si="12"/>
        <v>27.427272727272729</v>
      </c>
      <c r="F230" s="37">
        <f t="shared" si="13"/>
        <v>0.13713636363636364</v>
      </c>
      <c r="G230" s="34">
        <f t="shared" si="14"/>
        <v>3.1428571428571428</v>
      </c>
      <c r="H230" s="57">
        <f t="shared" si="15"/>
        <v>5.9105772727272736E-2</v>
      </c>
    </row>
    <row r="231" spans="1:8" ht="15.75" customHeight="1" x14ac:dyDescent="0.25">
      <c r="A231" s="44">
        <v>6</v>
      </c>
      <c r="B231" s="64">
        <v>8</v>
      </c>
      <c r="C231" s="35" t="s">
        <v>69</v>
      </c>
      <c r="D231" s="34">
        <v>73</v>
      </c>
      <c r="E231" s="56">
        <f t="shared" si="12"/>
        <v>23.227272727272727</v>
      </c>
      <c r="F231" s="37">
        <f t="shared" si="13"/>
        <v>0.11613636363636363</v>
      </c>
      <c r="G231" s="34">
        <f t="shared" si="14"/>
        <v>3.1428571428571428</v>
      </c>
      <c r="H231" s="57">
        <f t="shared" si="15"/>
        <v>4.2389772727272727E-2</v>
      </c>
    </row>
    <row r="232" spans="1:8" ht="15.75" customHeight="1" x14ac:dyDescent="0.25">
      <c r="A232" s="44">
        <v>6</v>
      </c>
      <c r="B232" s="64">
        <v>9</v>
      </c>
      <c r="C232" s="35" t="s">
        <v>69</v>
      </c>
      <c r="D232" s="34">
        <v>58.4</v>
      </c>
      <c r="E232" s="56">
        <f t="shared" si="12"/>
        <v>18.581818181818182</v>
      </c>
      <c r="F232" s="37">
        <f t="shared" si="13"/>
        <v>9.2909090909090913E-2</v>
      </c>
      <c r="G232" s="34">
        <f t="shared" si="14"/>
        <v>3.1428571428571428</v>
      </c>
      <c r="H232" s="57">
        <f t="shared" si="15"/>
        <v>2.7129454545454543E-2</v>
      </c>
    </row>
    <row r="233" spans="1:8" ht="15.75" customHeight="1" x14ac:dyDescent="0.25">
      <c r="A233" s="44">
        <v>6</v>
      </c>
      <c r="B233" s="64">
        <v>10</v>
      </c>
      <c r="C233" s="35" t="s">
        <v>69</v>
      </c>
      <c r="D233" s="34">
        <v>67.8</v>
      </c>
      <c r="E233" s="56">
        <f t="shared" si="12"/>
        <v>21.572727272727271</v>
      </c>
      <c r="F233" s="37">
        <f t="shared" si="13"/>
        <v>0.10786363636363636</v>
      </c>
      <c r="G233" s="34">
        <f t="shared" si="14"/>
        <v>3.1428571428571428</v>
      </c>
      <c r="H233" s="57">
        <f t="shared" si="15"/>
        <v>3.6565772727272725E-2</v>
      </c>
    </row>
    <row r="234" spans="1:8" ht="15.75" customHeight="1" x14ac:dyDescent="0.25">
      <c r="A234" s="44">
        <v>6</v>
      </c>
      <c r="B234" s="64">
        <v>11</v>
      </c>
      <c r="C234" s="35" t="s">
        <v>69</v>
      </c>
      <c r="D234" s="34">
        <v>79</v>
      </c>
      <c r="E234" s="56">
        <f t="shared" si="12"/>
        <v>25.136363636363637</v>
      </c>
      <c r="F234" s="37">
        <f t="shared" si="13"/>
        <v>0.12568181818181817</v>
      </c>
      <c r="G234" s="34">
        <f t="shared" si="14"/>
        <v>3.1428571428571428</v>
      </c>
      <c r="H234" s="57">
        <f t="shared" si="15"/>
        <v>4.9644318181818171E-2</v>
      </c>
    </row>
    <row r="235" spans="1:8" ht="15.75" customHeight="1" x14ac:dyDescent="0.25">
      <c r="A235" s="44">
        <v>6</v>
      </c>
      <c r="B235" s="64">
        <v>12</v>
      </c>
      <c r="C235" s="35" t="s">
        <v>69</v>
      </c>
      <c r="D235" s="34">
        <v>47.4</v>
      </c>
      <c r="E235" s="56">
        <f t="shared" si="12"/>
        <v>15.081818181818182</v>
      </c>
      <c r="F235" s="37">
        <f t="shared" si="13"/>
        <v>7.5409090909090912E-2</v>
      </c>
      <c r="G235" s="34">
        <f t="shared" si="14"/>
        <v>3.1428571428571428</v>
      </c>
      <c r="H235" s="57">
        <f t="shared" si="15"/>
        <v>1.7871954545454549E-2</v>
      </c>
    </row>
    <row r="236" spans="1:8" ht="15.75" customHeight="1" x14ac:dyDescent="0.25">
      <c r="A236" s="44">
        <v>6</v>
      </c>
      <c r="B236" s="64">
        <v>13</v>
      </c>
      <c r="C236" s="35" t="s">
        <v>69</v>
      </c>
      <c r="D236" s="34">
        <v>49.4</v>
      </c>
      <c r="E236" s="56">
        <f t="shared" si="12"/>
        <v>15.718181818181819</v>
      </c>
      <c r="F236" s="37">
        <f t="shared" si="13"/>
        <v>7.85909090909091E-2</v>
      </c>
      <c r="G236" s="34">
        <f t="shared" si="14"/>
        <v>3.1428571428571428</v>
      </c>
      <c r="H236" s="57">
        <f t="shared" si="15"/>
        <v>1.9411954545454548E-2</v>
      </c>
    </row>
    <row r="237" spans="1:8" ht="15.75" customHeight="1" x14ac:dyDescent="0.25">
      <c r="A237" s="44">
        <v>6</v>
      </c>
      <c r="B237" s="64">
        <v>14</v>
      </c>
      <c r="C237" s="35" t="s">
        <v>69</v>
      </c>
      <c r="D237" s="34">
        <v>46.2</v>
      </c>
      <c r="E237" s="56">
        <f t="shared" si="12"/>
        <v>14.700000000000001</v>
      </c>
      <c r="F237" s="37">
        <f t="shared" si="13"/>
        <v>7.350000000000001E-2</v>
      </c>
      <c r="G237" s="34">
        <f t="shared" si="14"/>
        <v>3.1428571428571428</v>
      </c>
      <c r="H237" s="57">
        <f t="shared" si="15"/>
        <v>1.6978500000000004E-2</v>
      </c>
    </row>
    <row r="238" spans="1:8" ht="15.75" customHeight="1" x14ac:dyDescent="0.25">
      <c r="A238" s="44">
        <v>6</v>
      </c>
      <c r="B238" s="64">
        <v>15</v>
      </c>
      <c r="C238" s="35" t="s">
        <v>69</v>
      </c>
      <c r="D238" s="34">
        <v>61</v>
      </c>
      <c r="E238" s="56">
        <f t="shared" si="12"/>
        <v>19.40909090909091</v>
      </c>
      <c r="F238" s="37">
        <f t="shared" si="13"/>
        <v>9.7045454545454546E-2</v>
      </c>
      <c r="G238" s="34">
        <f t="shared" si="14"/>
        <v>3.1428571428571428</v>
      </c>
      <c r="H238" s="57">
        <f t="shared" si="15"/>
        <v>2.9598863636363635E-2</v>
      </c>
    </row>
    <row r="239" spans="1:8" ht="15.75" customHeight="1" x14ac:dyDescent="0.25">
      <c r="A239" s="44">
        <v>6</v>
      </c>
      <c r="B239" s="64">
        <v>16</v>
      </c>
      <c r="C239" s="35" t="s">
        <v>69</v>
      </c>
      <c r="D239" s="34">
        <v>61.6</v>
      </c>
      <c r="E239" s="56">
        <f t="shared" si="12"/>
        <v>19.600000000000001</v>
      </c>
      <c r="F239" s="37">
        <f t="shared" si="13"/>
        <v>9.8000000000000004E-2</v>
      </c>
      <c r="G239" s="34">
        <f t="shared" si="14"/>
        <v>3.1428571428571428</v>
      </c>
      <c r="H239" s="57">
        <f t="shared" si="15"/>
        <v>3.0184000000000002E-2</v>
      </c>
    </row>
    <row r="240" spans="1:8" ht="15.75" customHeight="1" x14ac:dyDescent="0.25">
      <c r="A240" s="44">
        <v>6</v>
      </c>
      <c r="B240" s="64">
        <v>17</v>
      </c>
      <c r="C240" s="35" t="s">
        <v>69</v>
      </c>
      <c r="D240" s="34">
        <v>46.4</v>
      </c>
      <c r="E240" s="56">
        <f t="shared" si="12"/>
        <v>14.763636363636364</v>
      </c>
      <c r="F240" s="37">
        <f t="shared" si="13"/>
        <v>7.3818181818181824E-2</v>
      </c>
      <c r="G240" s="34">
        <f t="shared" si="14"/>
        <v>3.1428571428571428</v>
      </c>
      <c r="H240" s="57">
        <f t="shared" si="15"/>
        <v>1.7125818181818183E-2</v>
      </c>
    </row>
    <row r="241" spans="1:8" ht="15.75" customHeight="1" x14ac:dyDescent="0.25">
      <c r="A241" s="44">
        <v>6</v>
      </c>
      <c r="B241" s="64">
        <v>18</v>
      </c>
      <c r="C241" s="35" t="s">
        <v>69</v>
      </c>
      <c r="D241" s="34">
        <v>66</v>
      </c>
      <c r="E241" s="56">
        <f t="shared" si="12"/>
        <v>21</v>
      </c>
      <c r="F241" s="37">
        <f t="shared" si="13"/>
        <v>0.105</v>
      </c>
      <c r="G241" s="34">
        <f t="shared" si="14"/>
        <v>3.1428571428571428</v>
      </c>
      <c r="H241" s="57">
        <f t="shared" si="15"/>
        <v>3.4649999999999993E-2</v>
      </c>
    </row>
    <row r="242" spans="1:8" ht="15.75" customHeight="1" x14ac:dyDescent="0.25">
      <c r="A242" s="44">
        <v>6</v>
      </c>
      <c r="B242" s="64">
        <v>19</v>
      </c>
      <c r="C242" s="35" t="s">
        <v>69</v>
      </c>
      <c r="D242" s="34">
        <v>64.599999999999994</v>
      </c>
      <c r="E242" s="56">
        <f t="shared" si="12"/>
        <v>20.554545454545455</v>
      </c>
      <c r="F242" s="37">
        <f t="shared" si="13"/>
        <v>0.10277272727272728</v>
      </c>
      <c r="G242" s="34">
        <f t="shared" si="14"/>
        <v>3.1428571428571428</v>
      </c>
      <c r="H242" s="57">
        <f t="shared" si="15"/>
        <v>3.3195590909090911E-2</v>
      </c>
    </row>
    <row r="243" spans="1:8" ht="15.75" customHeight="1" x14ac:dyDescent="0.25">
      <c r="A243" s="44">
        <v>6</v>
      </c>
      <c r="B243" s="64">
        <v>20</v>
      </c>
      <c r="C243" s="35" t="s">
        <v>69</v>
      </c>
      <c r="D243" s="34">
        <v>71</v>
      </c>
      <c r="E243" s="56">
        <f t="shared" si="12"/>
        <v>22.59090909090909</v>
      </c>
      <c r="F243" s="37">
        <f t="shared" si="13"/>
        <v>0.11295454545454545</v>
      </c>
      <c r="G243" s="34">
        <f t="shared" si="14"/>
        <v>3.1428571428571428</v>
      </c>
      <c r="H243" s="57">
        <f t="shared" si="15"/>
        <v>4.0098863636363627E-2</v>
      </c>
    </row>
    <row r="244" spans="1:8" ht="15.75" customHeight="1" x14ac:dyDescent="0.25">
      <c r="A244" s="44">
        <v>6</v>
      </c>
      <c r="B244" s="64">
        <v>21</v>
      </c>
      <c r="C244" s="35" t="s">
        <v>69</v>
      </c>
      <c r="D244" s="34">
        <v>47</v>
      </c>
      <c r="E244" s="56">
        <f t="shared" si="12"/>
        <v>14.954545454545455</v>
      </c>
      <c r="F244" s="37">
        <f t="shared" si="13"/>
        <v>7.4772727272727268E-2</v>
      </c>
      <c r="G244" s="34">
        <f t="shared" si="14"/>
        <v>3.1428571428571428</v>
      </c>
      <c r="H244" s="57">
        <f t="shared" si="15"/>
        <v>1.7571590909090905E-2</v>
      </c>
    </row>
    <row r="245" spans="1:8" ht="15.75" customHeight="1" x14ac:dyDescent="0.25">
      <c r="A245" s="44">
        <v>6</v>
      </c>
      <c r="B245" s="64">
        <v>22</v>
      </c>
      <c r="C245" s="35" t="s">
        <v>69</v>
      </c>
      <c r="D245" s="34">
        <v>48</v>
      </c>
      <c r="E245" s="56">
        <f t="shared" si="12"/>
        <v>15.272727272727273</v>
      </c>
      <c r="F245" s="37">
        <f t="shared" si="13"/>
        <v>7.636363636363637E-2</v>
      </c>
      <c r="G245" s="34">
        <f t="shared" si="14"/>
        <v>3.1428571428571428</v>
      </c>
      <c r="H245" s="57">
        <f t="shared" si="15"/>
        <v>1.832727272727273E-2</v>
      </c>
    </row>
    <row r="246" spans="1:8" ht="15.75" customHeight="1" x14ac:dyDescent="0.25">
      <c r="A246" s="44">
        <v>6</v>
      </c>
      <c r="B246" s="64">
        <v>23</v>
      </c>
      <c r="C246" s="35" t="s">
        <v>69</v>
      </c>
      <c r="D246" s="34">
        <v>55.2</v>
      </c>
      <c r="E246" s="56">
        <f t="shared" si="12"/>
        <v>17.563636363636366</v>
      </c>
      <c r="F246" s="37">
        <f t="shared" si="13"/>
        <v>8.7818181818181837E-2</v>
      </c>
      <c r="G246" s="34">
        <f t="shared" si="14"/>
        <v>3.1428571428571428</v>
      </c>
      <c r="H246" s="57">
        <f t="shared" si="15"/>
        <v>2.423781818181819E-2</v>
      </c>
    </row>
    <row r="247" spans="1:8" ht="15.75" customHeight="1" x14ac:dyDescent="0.25">
      <c r="A247" s="44">
        <v>6</v>
      </c>
      <c r="B247" s="64">
        <v>24</v>
      </c>
      <c r="C247" s="35" t="s">
        <v>69</v>
      </c>
      <c r="D247" s="34">
        <v>51.4</v>
      </c>
      <c r="E247" s="56">
        <f t="shared" si="12"/>
        <v>16.354545454545455</v>
      </c>
      <c r="F247" s="37">
        <f t="shared" si="13"/>
        <v>8.1772727272727275E-2</v>
      </c>
      <c r="G247" s="34">
        <f t="shared" si="14"/>
        <v>3.1428571428571428</v>
      </c>
      <c r="H247" s="57">
        <f t="shared" si="15"/>
        <v>2.1015590909090911E-2</v>
      </c>
    </row>
    <row r="248" spans="1:8" ht="15.75" customHeight="1" x14ac:dyDescent="0.25">
      <c r="A248" s="44">
        <v>6</v>
      </c>
      <c r="B248" s="64">
        <v>25</v>
      </c>
      <c r="C248" s="35" t="s">
        <v>69</v>
      </c>
      <c r="D248" s="34">
        <v>60</v>
      </c>
      <c r="E248" s="56">
        <f t="shared" si="12"/>
        <v>19.09090909090909</v>
      </c>
      <c r="F248" s="37">
        <f t="shared" si="13"/>
        <v>9.5454545454545445E-2</v>
      </c>
      <c r="G248" s="34">
        <f t="shared" si="14"/>
        <v>3.1428571428571428</v>
      </c>
      <c r="H248" s="57">
        <f t="shared" si="15"/>
        <v>2.863636363636363E-2</v>
      </c>
    </row>
    <row r="249" spans="1:8" ht="15.75" customHeight="1" x14ac:dyDescent="0.25">
      <c r="A249" s="44">
        <v>6</v>
      </c>
      <c r="B249" s="64">
        <v>26</v>
      </c>
      <c r="C249" s="35" t="s">
        <v>69</v>
      </c>
      <c r="D249" s="34">
        <v>62</v>
      </c>
      <c r="E249" s="56">
        <f t="shared" si="12"/>
        <v>19.727272727272727</v>
      </c>
      <c r="F249" s="37">
        <f t="shared" si="13"/>
        <v>9.8636363636363633E-2</v>
      </c>
      <c r="G249" s="34">
        <f t="shared" si="14"/>
        <v>3.1428571428571428</v>
      </c>
      <c r="H249" s="57">
        <f t="shared" si="15"/>
        <v>3.0577272727272724E-2</v>
      </c>
    </row>
    <row r="250" spans="1:8" ht="15.75" customHeight="1" x14ac:dyDescent="0.25">
      <c r="A250" s="44">
        <v>6</v>
      </c>
      <c r="B250" s="64">
        <v>30</v>
      </c>
      <c r="C250" s="35" t="s">
        <v>113</v>
      </c>
      <c r="D250" s="34">
        <v>61</v>
      </c>
      <c r="E250" s="56">
        <f t="shared" si="12"/>
        <v>19.40909090909091</v>
      </c>
      <c r="F250" s="37">
        <f t="shared" si="13"/>
        <v>9.7045454545454546E-2</v>
      </c>
      <c r="G250" s="34">
        <f t="shared" si="14"/>
        <v>3.1428571428571428</v>
      </c>
      <c r="H250" s="57">
        <f t="shared" si="15"/>
        <v>2.9598863636363635E-2</v>
      </c>
    </row>
    <row r="251" spans="1:8" ht="15.75" customHeight="1" x14ac:dyDescent="0.25">
      <c r="A251" s="44">
        <v>6</v>
      </c>
      <c r="B251" s="64">
        <v>31</v>
      </c>
      <c r="C251" s="35" t="s">
        <v>113</v>
      </c>
      <c r="D251" s="34">
        <v>114</v>
      </c>
      <c r="E251" s="56">
        <f t="shared" si="12"/>
        <v>36.272727272727273</v>
      </c>
      <c r="F251" s="37">
        <f t="shared" si="13"/>
        <v>0.18136363636363637</v>
      </c>
      <c r="G251" s="34">
        <f t="shared" si="14"/>
        <v>3.1428571428571428</v>
      </c>
      <c r="H251" s="57">
        <f t="shared" si="15"/>
        <v>0.10337727272727273</v>
      </c>
    </row>
    <row r="252" spans="1:8" ht="15.75" customHeight="1" x14ac:dyDescent="0.25">
      <c r="A252" s="44">
        <v>7</v>
      </c>
      <c r="B252" s="64">
        <v>1</v>
      </c>
      <c r="C252" s="35" t="s">
        <v>86</v>
      </c>
      <c r="D252" s="34">
        <v>19.2</v>
      </c>
      <c r="E252" s="56">
        <f t="shared" si="12"/>
        <v>6.1090909090909093</v>
      </c>
      <c r="F252" s="37">
        <f t="shared" si="13"/>
        <v>3.0545454545454546E-2</v>
      </c>
      <c r="G252" s="34">
        <f t="shared" si="14"/>
        <v>3.1428571428571428</v>
      </c>
      <c r="H252" s="57">
        <f>G252*(F252^2)</f>
        <v>2.9323636363636366E-3</v>
      </c>
    </row>
    <row r="253" spans="1:8" ht="15.75" customHeight="1" x14ac:dyDescent="0.25">
      <c r="A253" s="44">
        <v>7</v>
      </c>
      <c r="B253" s="64">
        <v>2</v>
      </c>
      <c r="C253" s="35" t="s">
        <v>86</v>
      </c>
      <c r="D253" s="34">
        <v>25.8</v>
      </c>
      <c r="E253" s="56">
        <f t="shared" si="12"/>
        <v>8.209090909090909</v>
      </c>
      <c r="F253" s="37">
        <f t="shared" si="13"/>
        <v>4.1045454545454545E-2</v>
      </c>
      <c r="G253" s="34">
        <f t="shared" si="14"/>
        <v>3.1428571428571428</v>
      </c>
      <c r="H253" s="57">
        <f t="shared" ref="H253:H284" si="16">G253*F253^2</f>
        <v>5.2948636363636366E-3</v>
      </c>
    </row>
    <row r="254" spans="1:8" ht="15.75" customHeight="1" x14ac:dyDescent="0.25">
      <c r="A254" s="44">
        <v>7</v>
      </c>
      <c r="B254" s="64">
        <v>13</v>
      </c>
      <c r="C254" s="35" t="s">
        <v>88</v>
      </c>
      <c r="D254" s="34">
        <v>11.8</v>
      </c>
      <c r="E254" s="56">
        <f t="shared" si="12"/>
        <v>3.7545454545454549</v>
      </c>
      <c r="F254" s="37">
        <f t="shared" si="13"/>
        <v>1.8772727272727274E-2</v>
      </c>
      <c r="G254" s="34">
        <f t="shared" si="14"/>
        <v>3.1428571428571428</v>
      </c>
      <c r="H254" s="57">
        <f t="shared" si="16"/>
        <v>1.1075909090909092E-3</v>
      </c>
    </row>
    <row r="255" spans="1:8" ht="15.75" customHeight="1" x14ac:dyDescent="0.25">
      <c r="A255" s="44">
        <v>7</v>
      </c>
      <c r="B255" s="64">
        <v>3</v>
      </c>
      <c r="C255" s="35" t="s">
        <v>60</v>
      </c>
      <c r="D255" s="34">
        <v>33.4</v>
      </c>
      <c r="E255" s="56">
        <f t="shared" si="12"/>
        <v>10.627272727272727</v>
      </c>
      <c r="F255" s="37">
        <f t="shared" si="13"/>
        <v>5.3136363636363634E-2</v>
      </c>
      <c r="G255" s="34">
        <f t="shared" si="14"/>
        <v>3.1428571428571428</v>
      </c>
      <c r="H255" s="57">
        <f t="shared" si="16"/>
        <v>8.8737727272727267E-3</v>
      </c>
    </row>
    <row r="256" spans="1:8" ht="15.75" customHeight="1" x14ac:dyDescent="0.25">
      <c r="A256" s="44">
        <v>7</v>
      </c>
      <c r="B256" s="64">
        <v>5</v>
      </c>
      <c r="C256" s="35" t="s">
        <v>60</v>
      </c>
      <c r="D256" s="34">
        <v>39.6</v>
      </c>
      <c r="E256" s="56">
        <f t="shared" si="12"/>
        <v>12.600000000000001</v>
      </c>
      <c r="F256" s="37">
        <f t="shared" si="13"/>
        <v>6.3E-2</v>
      </c>
      <c r="G256" s="34">
        <f t="shared" si="14"/>
        <v>3.1428571428571428</v>
      </c>
      <c r="H256" s="57">
        <f t="shared" si="16"/>
        <v>1.2474000000000001E-2</v>
      </c>
    </row>
    <row r="257" spans="1:8" ht="15.75" customHeight="1" x14ac:dyDescent="0.25">
      <c r="A257" s="44">
        <v>7</v>
      </c>
      <c r="B257" s="64">
        <v>6</v>
      </c>
      <c r="C257" s="35" t="s">
        <v>60</v>
      </c>
      <c r="D257" s="34">
        <v>24</v>
      </c>
      <c r="E257" s="56">
        <f t="shared" si="12"/>
        <v>7.6363636363636367</v>
      </c>
      <c r="F257" s="37">
        <f t="shared" si="13"/>
        <v>3.8181818181818185E-2</v>
      </c>
      <c r="G257" s="34">
        <f t="shared" si="14"/>
        <v>3.1428571428571428</v>
      </c>
      <c r="H257" s="57">
        <f t="shared" si="16"/>
        <v>4.5818181818181826E-3</v>
      </c>
    </row>
    <row r="258" spans="1:8" ht="15.75" customHeight="1" x14ac:dyDescent="0.25">
      <c r="A258" s="44">
        <v>7</v>
      </c>
      <c r="B258" s="64">
        <v>9</v>
      </c>
      <c r="C258" s="35" t="s">
        <v>60</v>
      </c>
      <c r="D258" s="34">
        <v>17.2</v>
      </c>
      <c r="E258" s="56">
        <f t="shared" ref="E258:E321" si="17">D258/G258</f>
        <v>5.4727272727272727</v>
      </c>
      <c r="F258" s="37">
        <f t="shared" ref="F258:F321" si="18">E258/200</f>
        <v>2.7363636363636364E-2</v>
      </c>
      <c r="G258" s="34">
        <f t="shared" ref="G258:G321" si="19">22/7</f>
        <v>3.1428571428571428</v>
      </c>
      <c r="H258" s="57">
        <f t="shared" si="16"/>
        <v>2.3532727272727273E-3</v>
      </c>
    </row>
    <row r="259" spans="1:8" ht="15.75" customHeight="1" x14ac:dyDescent="0.25">
      <c r="A259" s="44">
        <v>7</v>
      </c>
      <c r="B259" s="64">
        <v>10</v>
      </c>
      <c r="C259" s="35" t="s">
        <v>60</v>
      </c>
      <c r="D259" s="34">
        <v>17.600000000000001</v>
      </c>
      <c r="E259" s="56">
        <f t="shared" si="17"/>
        <v>5.6000000000000005</v>
      </c>
      <c r="F259" s="37">
        <f t="shared" si="18"/>
        <v>2.8000000000000004E-2</v>
      </c>
      <c r="G259" s="34">
        <f t="shared" si="19"/>
        <v>3.1428571428571428</v>
      </c>
      <c r="H259" s="57">
        <f t="shared" si="16"/>
        <v>2.4640000000000005E-3</v>
      </c>
    </row>
    <row r="260" spans="1:8" ht="15.75" customHeight="1" x14ac:dyDescent="0.25">
      <c r="A260" s="44">
        <v>7</v>
      </c>
      <c r="B260" s="64">
        <v>11</v>
      </c>
      <c r="C260" s="35" t="s">
        <v>60</v>
      </c>
      <c r="D260" s="34">
        <v>24.8</v>
      </c>
      <c r="E260" s="56">
        <f t="shared" si="17"/>
        <v>7.8909090909090915</v>
      </c>
      <c r="F260" s="37">
        <f t="shared" si="18"/>
        <v>3.9454545454545457E-2</v>
      </c>
      <c r="G260" s="34">
        <f t="shared" si="19"/>
        <v>3.1428571428571428</v>
      </c>
      <c r="H260" s="57">
        <f t="shared" si="16"/>
        <v>4.8923636363636365E-3</v>
      </c>
    </row>
    <row r="261" spans="1:8" ht="15.75" customHeight="1" x14ac:dyDescent="0.25">
      <c r="A261" s="44">
        <v>7</v>
      </c>
      <c r="B261" s="64">
        <v>12</v>
      </c>
      <c r="C261" s="35" t="s">
        <v>60</v>
      </c>
      <c r="D261" s="34">
        <v>20</v>
      </c>
      <c r="E261" s="56">
        <f t="shared" si="17"/>
        <v>6.3636363636363642</v>
      </c>
      <c r="F261" s="37">
        <f t="shared" si="18"/>
        <v>3.1818181818181822E-2</v>
      </c>
      <c r="G261" s="34">
        <f t="shared" si="19"/>
        <v>3.1428571428571428</v>
      </c>
      <c r="H261" s="57">
        <f t="shared" si="16"/>
        <v>3.1818181818181824E-3</v>
      </c>
    </row>
    <row r="262" spans="1:8" ht="15.75" customHeight="1" x14ac:dyDescent="0.25">
      <c r="A262" s="44">
        <v>7</v>
      </c>
      <c r="B262" s="64">
        <v>14</v>
      </c>
      <c r="C262" s="35" t="s">
        <v>60</v>
      </c>
      <c r="D262" s="34">
        <v>32</v>
      </c>
      <c r="E262" s="56">
        <f t="shared" si="17"/>
        <v>10.181818181818182</v>
      </c>
      <c r="F262" s="37">
        <f t="shared" si="18"/>
        <v>5.0909090909090911E-2</v>
      </c>
      <c r="G262" s="34">
        <f t="shared" si="19"/>
        <v>3.1428571428571428</v>
      </c>
      <c r="H262" s="57">
        <f t="shared" si="16"/>
        <v>8.145454545454546E-3</v>
      </c>
    </row>
    <row r="263" spans="1:8" ht="15.75" customHeight="1" x14ac:dyDescent="0.25">
      <c r="A263" s="44">
        <v>7</v>
      </c>
      <c r="B263" s="64">
        <v>15</v>
      </c>
      <c r="C263" s="35" t="s">
        <v>60</v>
      </c>
      <c r="D263" s="34">
        <v>19</v>
      </c>
      <c r="E263" s="56">
        <f t="shared" si="17"/>
        <v>6.0454545454545459</v>
      </c>
      <c r="F263" s="37">
        <f t="shared" si="18"/>
        <v>3.0227272727272728E-2</v>
      </c>
      <c r="G263" s="34">
        <f t="shared" si="19"/>
        <v>3.1428571428571428</v>
      </c>
      <c r="H263" s="57">
        <f t="shared" si="16"/>
        <v>2.8715909090909091E-3</v>
      </c>
    </row>
    <row r="264" spans="1:8" ht="15.75" customHeight="1" x14ac:dyDescent="0.25">
      <c r="A264" s="44">
        <v>7</v>
      </c>
      <c r="B264" s="64">
        <v>16</v>
      </c>
      <c r="C264" s="35" t="s">
        <v>60</v>
      </c>
      <c r="D264" s="34">
        <v>20</v>
      </c>
      <c r="E264" s="56">
        <f t="shared" si="17"/>
        <v>6.3636363636363642</v>
      </c>
      <c r="F264" s="37">
        <f t="shared" si="18"/>
        <v>3.1818181818181822E-2</v>
      </c>
      <c r="G264" s="34">
        <f t="shared" si="19"/>
        <v>3.1428571428571428</v>
      </c>
      <c r="H264" s="57">
        <f t="shared" si="16"/>
        <v>3.1818181818181824E-3</v>
      </c>
    </row>
    <row r="265" spans="1:8" ht="15.75" customHeight="1" x14ac:dyDescent="0.25">
      <c r="A265" s="44">
        <v>7</v>
      </c>
      <c r="B265" s="64">
        <v>18</v>
      </c>
      <c r="C265" s="35" t="s">
        <v>60</v>
      </c>
      <c r="D265" s="34">
        <v>36.6</v>
      </c>
      <c r="E265" s="56">
        <f t="shared" si="17"/>
        <v>11.645454545454546</v>
      </c>
      <c r="F265" s="37">
        <f t="shared" si="18"/>
        <v>5.8227272727272732E-2</v>
      </c>
      <c r="G265" s="34">
        <f t="shared" si="19"/>
        <v>3.1428571428571428</v>
      </c>
      <c r="H265" s="57">
        <f t="shared" si="16"/>
        <v>1.065559090909091E-2</v>
      </c>
    </row>
    <row r="266" spans="1:8" ht="15.75" customHeight="1" x14ac:dyDescent="0.25">
      <c r="A266" s="44">
        <v>7</v>
      </c>
      <c r="B266" s="64">
        <v>20</v>
      </c>
      <c r="C266" s="35" t="s">
        <v>60</v>
      </c>
      <c r="D266" s="34">
        <v>16.2</v>
      </c>
      <c r="E266" s="56">
        <f t="shared" si="17"/>
        <v>5.1545454545454543</v>
      </c>
      <c r="F266" s="37">
        <f t="shared" si="18"/>
        <v>2.577272727272727E-2</v>
      </c>
      <c r="G266" s="34">
        <f t="shared" si="19"/>
        <v>3.1428571428571428</v>
      </c>
      <c r="H266" s="57">
        <f t="shared" si="16"/>
        <v>2.0875909090909083E-3</v>
      </c>
    </row>
    <row r="267" spans="1:8" ht="15.75" customHeight="1" x14ac:dyDescent="0.25">
      <c r="A267" s="44">
        <v>7</v>
      </c>
      <c r="B267" s="64">
        <v>21</v>
      </c>
      <c r="C267" s="35" t="s">
        <v>60</v>
      </c>
      <c r="D267" s="34">
        <v>25</v>
      </c>
      <c r="E267" s="56">
        <f t="shared" si="17"/>
        <v>7.954545454545455</v>
      </c>
      <c r="F267" s="37">
        <f t="shared" si="18"/>
        <v>3.9772727272727272E-2</v>
      </c>
      <c r="G267" s="34">
        <f t="shared" si="19"/>
        <v>3.1428571428571428</v>
      </c>
      <c r="H267" s="57">
        <f t="shared" si="16"/>
        <v>4.971590909090909E-3</v>
      </c>
    </row>
    <row r="268" spans="1:8" ht="15.75" customHeight="1" x14ac:dyDescent="0.25">
      <c r="A268" s="44">
        <v>7</v>
      </c>
      <c r="B268" s="64">
        <v>22</v>
      </c>
      <c r="C268" s="35" t="s">
        <v>60</v>
      </c>
      <c r="D268" s="34">
        <v>24.8</v>
      </c>
      <c r="E268" s="56">
        <f t="shared" si="17"/>
        <v>7.8909090909090915</v>
      </c>
      <c r="F268" s="37">
        <f t="shared" si="18"/>
        <v>3.9454545454545457E-2</v>
      </c>
      <c r="G268" s="34">
        <f t="shared" si="19"/>
        <v>3.1428571428571428</v>
      </c>
      <c r="H268" s="57">
        <f t="shared" si="16"/>
        <v>4.8923636363636365E-3</v>
      </c>
    </row>
    <row r="269" spans="1:8" ht="15.75" customHeight="1" x14ac:dyDescent="0.25">
      <c r="A269" s="44">
        <v>7</v>
      </c>
      <c r="B269" s="64">
        <v>23</v>
      </c>
      <c r="C269" s="35" t="s">
        <v>60</v>
      </c>
      <c r="D269" s="34">
        <v>18</v>
      </c>
      <c r="E269" s="56">
        <f t="shared" si="17"/>
        <v>5.7272727272727275</v>
      </c>
      <c r="F269" s="37">
        <f t="shared" si="18"/>
        <v>2.8636363636363637E-2</v>
      </c>
      <c r="G269" s="34">
        <f t="shared" si="19"/>
        <v>3.1428571428571428</v>
      </c>
      <c r="H269" s="57">
        <f t="shared" si="16"/>
        <v>2.5772727272727275E-3</v>
      </c>
    </row>
    <row r="270" spans="1:8" ht="15.75" customHeight="1" x14ac:dyDescent="0.25">
      <c r="A270" s="44">
        <v>7</v>
      </c>
      <c r="B270" s="64">
        <v>24</v>
      </c>
      <c r="C270" s="35" t="s">
        <v>60</v>
      </c>
      <c r="D270" s="34">
        <v>26.4</v>
      </c>
      <c r="E270" s="56">
        <f t="shared" si="17"/>
        <v>8.4</v>
      </c>
      <c r="F270" s="37">
        <f t="shared" si="18"/>
        <v>4.2000000000000003E-2</v>
      </c>
      <c r="G270" s="34">
        <f t="shared" si="19"/>
        <v>3.1428571428571428</v>
      </c>
      <c r="H270" s="57">
        <f t="shared" si="16"/>
        <v>5.5440000000000003E-3</v>
      </c>
    </row>
    <row r="271" spans="1:8" ht="15.75" customHeight="1" x14ac:dyDescent="0.25">
      <c r="A271" s="44">
        <v>7</v>
      </c>
      <c r="B271" s="64">
        <v>26</v>
      </c>
      <c r="C271" s="35" t="s">
        <v>60</v>
      </c>
      <c r="D271" s="34">
        <v>17.600000000000001</v>
      </c>
      <c r="E271" s="56">
        <f t="shared" si="17"/>
        <v>5.6000000000000005</v>
      </c>
      <c r="F271" s="37">
        <f t="shared" si="18"/>
        <v>2.8000000000000004E-2</v>
      </c>
      <c r="G271" s="34">
        <f t="shared" si="19"/>
        <v>3.1428571428571428</v>
      </c>
      <c r="H271" s="57">
        <f t="shared" si="16"/>
        <v>2.4640000000000005E-3</v>
      </c>
    </row>
    <row r="272" spans="1:8" ht="15.75" customHeight="1" x14ac:dyDescent="0.25">
      <c r="A272" s="44">
        <v>7</v>
      </c>
      <c r="B272" s="64">
        <v>29</v>
      </c>
      <c r="C272" s="35" t="s">
        <v>60</v>
      </c>
      <c r="D272" s="34">
        <v>34</v>
      </c>
      <c r="E272" s="56">
        <f t="shared" si="17"/>
        <v>10.818181818181818</v>
      </c>
      <c r="F272" s="37">
        <f t="shared" si="18"/>
        <v>5.4090909090909092E-2</v>
      </c>
      <c r="G272" s="34">
        <f t="shared" si="19"/>
        <v>3.1428571428571428</v>
      </c>
      <c r="H272" s="57">
        <f t="shared" si="16"/>
        <v>9.1954545454545466E-3</v>
      </c>
    </row>
    <row r="273" spans="1:8" ht="15.75" customHeight="1" x14ac:dyDescent="0.25">
      <c r="A273" s="44">
        <v>7</v>
      </c>
      <c r="B273" s="64">
        <v>30</v>
      </c>
      <c r="C273" s="35" t="s">
        <v>60</v>
      </c>
      <c r="D273" s="34">
        <v>15</v>
      </c>
      <c r="E273" s="56">
        <f t="shared" si="17"/>
        <v>4.7727272727272725</v>
      </c>
      <c r="F273" s="37">
        <f t="shared" si="18"/>
        <v>2.3863636363636361E-2</v>
      </c>
      <c r="G273" s="34">
        <f t="shared" si="19"/>
        <v>3.1428571428571428</v>
      </c>
      <c r="H273" s="57">
        <f t="shared" si="16"/>
        <v>1.7897727272727269E-3</v>
      </c>
    </row>
    <row r="274" spans="1:8" ht="15.75" customHeight="1" x14ac:dyDescent="0.25">
      <c r="A274" s="44">
        <v>7</v>
      </c>
      <c r="B274" s="64">
        <v>31</v>
      </c>
      <c r="C274" s="35" t="s">
        <v>60</v>
      </c>
      <c r="D274" s="34">
        <v>40</v>
      </c>
      <c r="E274" s="56">
        <f t="shared" si="17"/>
        <v>12.727272727272728</v>
      </c>
      <c r="F274" s="37">
        <f t="shared" si="18"/>
        <v>6.3636363636363644E-2</v>
      </c>
      <c r="G274" s="34">
        <f t="shared" si="19"/>
        <v>3.1428571428571428</v>
      </c>
      <c r="H274" s="57">
        <f t="shared" si="16"/>
        <v>1.2727272727272729E-2</v>
      </c>
    </row>
    <row r="275" spans="1:8" ht="15.75" customHeight="1" x14ac:dyDescent="0.25">
      <c r="A275" s="44">
        <v>7</v>
      </c>
      <c r="B275" s="64">
        <v>32</v>
      </c>
      <c r="C275" s="35" t="s">
        <v>60</v>
      </c>
      <c r="D275" s="34">
        <v>22</v>
      </c>
      <c r="E275" s="56">
        <f t="shared" si="17"/>
        <v>7</v>
      </c>
      <c r="F275" s="37">
        <f t="shared" si="18"/>
        <v>3.5000000000000003E-2</v>
      </c>
      <c r="G275" s="34">
        <f t="shared" si="19"/>
        <v>3.1428571428571428</v>
      </c>
      <c r="H275" s="57">
        <f t="shared" si="16"/>
        <v>3.8500000000000006E-3</v>
      </c>
    </row>
    <row r="276" spans="1:8" ht="15.75" customHeight="1" x14ac:dyDescent="0.25">
      <c r="A276" s="44">
        <v>7</v>
      </c>
      <c r="B276" s="64">
        <v>33</v>
      </c>
      <c r="C276" s="35" t="s">
        <v>60</v>
      </c>
      <c r="D276" s="34">
        <v>26</v>
      </c>
      <c r="E276" s="56">
        <f t="shared" si="17"/>
        <v>8.2727272727272734</v>
      </c>
      <c r="F276" s="37">
        <f t="shared" si="18"/>
        <v>4.1363636363636366E-2</v>
      </c>
      <c r="G276" s="34">
        <f t="shared" si="19"/>
        <v>3.1428571428571428</v>
      </c>
      <c r="H276" s="57">
        <f t="shared" si="16"/>
        <v>5.3772727272727279E-3</v>
      </c>
    </row>
    <row r="277" spans="1:8" ht="15.75" customHeight="1" x14ac:dyDescent="0.25">
      <c r="A277" s="44">
        <v>7</v>
      </c>
      <c r="B277" s="64">
        <v>36</v>
      </c>
      <c r="C277" s="35" t="s">
        <v>60</v>
      </c>
      <c r="D277" s="34">
        <v>26</v>
      </c>
      <c r="E277" s="56">
        <f t="shared" si="17"/>
        <v>8.2727272727272734</v>
      </c>
      <c r="F277" s="37">
        <f t="shared" si="18"/>
        <v>4.1363636363636366E-2</v>
      </c>
      <c r="G277" s="34">
        <f t="shared" si="19"/>
        <v>3.1428571428571428</v>
      </c>
      <c r="H277" s="57">
        <f t="shared" si="16"/>
        <v>5.3772727272727279E-3</v>
      </c>
    </row>
    <row r="278" spans="1:8" ht="15.75" customHeight="1" x14ac:dyDescent="0.25">
      <c r="A278" s="44">
        <v>7</v>
      </c>
      <c r="B278" s="64">
        <v>37</v>
      </c>
      <c r="C278" s="35" t="s">
        <v>60</v>
      </c>
      <c r="D278" s="34">
        <v>27</v>
      </c>
      <c r="E278" s="56">
        <f t="shared" si="17"/>
        <v>8.5909090909090917</v>
      </c>
      <c r="F278" s="37">
        <f t="shared" si="18"/>
        <v>4.2954545454545461E-2</v>
      </c>
      <c r="G278" s="34">
        <f t="shared" si="19"/>
        <v>3.1428571428571428</v>
      </c>
      <c r="H278" s="57">
        <f t="shared" si="16"/>
        <v>5.7988636363636376E-3</v>
      </c>
    </row>
    <row r="279" spans="1:8" ht="15.75" customHeight="1" x14ac:dyDescent="0.25">
      <c r="A279" s="44">
        <v>7</v>
      </c>
      <c r="B279" s="64">
        <v>39</v>
      </c>
      <c r="C279" s="35" t="s">
        <v>60</v>
      </c>
      <c r="D279" s="34">
        <v>28</v>
      </c>
      <c r="E279" s="56">
        <f t="shared" si="17"/>
        <v>8.9090909090909101</v>
      </c>
      <c r="F279" s="37">
        <f t="shared" si="18"/>
        <v>4.4545454545454548E-2</v>
      </c>
      <c r="G279" s="34">
        <f t="shared" si="19"/>
        <v>3.1428571428571428</v>
      </c>
      <c r="H279" s="57">
        <f t="shared" si="16"/>
        <v>6.2363636363636371E-3</v>
      </c>
    </row>
    <row r="280" spans="1:8" ht="15.75" customHeight="1" x14ac:dyDescent="0.25">
      <c r="A280" s="44">
        <v>7</v>
      </c>
      <c r="B280" s="64">
        <v>40</v>
      </c>
      <c r="C280" s="35" t="s">
        <v>60</v>
      </c>
      <c r="D280" s="34">
        <v>23.2</v>
      </c>
      <c r="E280" s="56">
        <f t="shared" si="17"/>
        <v>7.3818181818181818</v>
      </c>
      <c r="F280" s="37">
        <f t="shared" si="18"/>
        <v>3.6909090909090912E-2</v>
      </c>
      <c r="G280" s="34">
        <f t="shared" si="19"/>
        <v>3.1428571428571428</v>
      </c>
      <c r="H280" s="57">
        <f t="shared" si="16"/>
        <v>4.2814545454545458E-3</v>
      </c>
    </row>
    <row r="281" spans="1:8" ht="15.75" customHeight="1" x14ac:dyDescent="0.25">
      <c r="A281" s="44">
        <v>7</v>
      </c>
      <c r="B281" s="64">
        <v>42</v>
      </c>
      <c r="C281" s="35" t="s">
        <v>60</v>
      </c>
      <c r="D281" s="34">
        <v>35.4</v>
      </c>
      <c r="E281" s="56">
        <f t="shared" si="17"/>
        <v>11.263636363636364</v>
      </c>
      <c r="F281" s="37">
        <f t="shared" si="18"/>
        <v>5.6318181818181816E-2</v>
      </c>
      <c r="G281" s="34">
        <f t="shared" si="19"/>
        <v>3.1428571428571428</v>
      </c>
      <c r="H281" s="57">
        <f t="shared" si="16"/>
        <v>9.9683181818181806E-3</v>
      </c>
    </row>
    <row r="282" spans="1:8" ht="15.75" customHeight="1" x14ac:dyDescent="0.25">
      <c r="A282" s="44">
        <v>7</v>
      </c>
      <c r="B282" s="64">
        <v>44</v>
      </c>
      <c r="C282" s="35" t="s">
        <v>60</v>
      </c>
      <c r="D282" s="34">
        <v>33</v>
      </c>
      <c r="E282" s="56">
        <f t="shared" si="17"/>
        <v>10.5</v>
      </c>
      <c r="F282" s="37">
        <f t="shared" si="18"/>
        <v>5.2499999999999998E-2</v>
      </c>
      <c r="G282" s="34">
        <f t="shared" si="19"/>
        <v>3.1428571428571428</v>
      </c>
      <c r="H282" s="57">
        <f t="shared" si="16"/>
        <v>8.6624999999999983E-3</v>
      </c>
    </row>
    <row r="283" spans="1:8" ht="15.75" customHeight="1" x14ac:dyDescent="0.25">
      <c r="A283" s="44">
        <v>7</v>
      </c>
      <c r="B283" s="64">
        <v>45</v>
      </c>
      <c r="C283" s="35" t="s">
        <v>60</v>
      </c>
      <c r="D283" s="34">
        <v>36</v>
      </c>
      <c r="E283" s="56">
        <f t="shared" si="17"/>
        <v>11.454545454545455</v>
      </c>
      <c r="F283" s="37">
        <f t="shared" si="18"/>
        <v>5.7272727272727274E-2</v>
      </c>
      <c r="G283" s="34">
        <f t="shared" si="19"/>
        <v>3.1428571428571428</v>
      </c>
      <c r="H283" s="57">
        <f t="shared" si="16"/>
        <v>1.030909090909091E-2</v>
      </c>
    </row>
    <row r="284" spans="1:8" ht="15.75" customHeight="1" x14ac:dyDescent="0.25">
      <c r="A284" s="44">
        <v>7</v>
      </c>
      <c r="B284" s="64">
        <v>46</v>
      </c>
      <c r="C284" s="35" t="s">
        <v>60</v>
      </c>
      <c r="D284" s="34">
        <v>30</v>
      </c>
      <c r="E284" s="56">
        <f t="shared" si="17"/>
        <v>9.545454545454545</v>
      </c>
      <c r="F284" s="37">
        <f t="shared" si="18"/>
        <v>4.7727272727272722E-2</v>
      </c>
      <c r="G284" s="34">
        <f t="shared" si="19"/>
        <v>3.1428571428571428</v>
      </c>
      <c r="H284" s="57">
        <f t="shared" si="16"/>
        <v>7.1590909090909075E-3</v>
      </c>
    </row>
    <row r="285" spans="1:8" ht="15.75" customHeight="1" x14ac:dyDescent="0.25">
      <c r="A285" s="44">
        <v>7</v>
      </c>
      <c r="B285" s="64">
        <v>48</v>
      </c>
      <c r="C285" s="35" t="s">
        <v>60</v>
      </c>
      <c r="D285" s="34">
        <v>31.6</v>
      </c>
      <c r="E285" s="56">
        <f t="shared" si="17"/>
        <v>10.054545454545455</v>
      </c>
      <c r="F285" s="37">
        <f t="shared" si="18"/>
        <v>5.0272727272727274E-2</v>
      </c>
      <c r="G285" s="34">
        <f t="shared" si="19"/>
        <v>3.1428571428571428</v>
      </c>
      <c r="H285" s="57">
        <f t="shared" ref="H285:H316" si="20">G285*F285^2</f>
        <v>7.9430909090909101E-3</v>
      </c>
    </row>
    <row r="286" spans="1:8" ht="15.75" customHeight="1" x14ac:dyDescent="0.25">
      <c r="A286" s="44">
        <v>7</v>
      </c>
      <c r="B286" s="64">
        <v>49</v>
      </c>
      <c r="C286" s="35" t="s">
        <v>60</v>
      </c>
      <c r="D286" s="34">
        <v>29.8</v>
      </c>
      <c r="E286" s="56">
        <f t="shared" si="17"/>
        <v>9.4818181818181824</v>
      </c>
      <c r="F286" s="37">
        <f t="shared" si="18"/>
        <v>4.7409090909090915E-2</v>
      </c>
      <c r="G286" s="34">
        <f t="shared" si="19"/>
        <v>3.1428571428571428</v>
      </c>
      <c r="H286" s="57">
        <f t="shared" si="20"/>
        <v>7.0639545454545469E-3</v>
      </c>
    </row>
    <row r="287" spans="1:8" ht="15.75" customHeight="1" x14ac:dyDescent="0.25">
      <c r="A287" s="44">
        <v>7</v>
      </c>
      <c r="B287" s="64">
        <v>51</v>
      </c>
      <c r="C287" s="35" t="s">
        <v>60</v>
      </c>
      <c r="D287" s="34">
        <v>22</v>
      </c>
      <c r="E287" s="56">
        <f t="shared" si="17"/>
        <v>7</v>
      </c>
      <c r="F287" s="37">
        <f t="shared" si="18"/>
        <v>3.5000000000000003E-2</v>
      </c>
      <c r="G287" s="34">
        <f t="shared" si="19"/>
        <v>3.1428571428571428</v>
      </c>
      <c r="H287" s="57">
        <f t="shared" si="20"/>
        <v>3.8500000000000006E-3</v>
      </c>
    </row>
    <row r="288" spans="1:8" ht="15.75" customHeight="1" x14ac:dyDescent="0.25">
      <c r="A288" s="44">
        <v>7</v>
      </c>
      <c r="B288" s="64">
        <v>54</v>
      </c>
      <c r="C288" s="35" t="s">
        <v>60</v>
      </c>
      <c r="D288" s="34">
        <v>34.6</v>
      </c>
      <c r="E288" s="56">
        <f t="shared" si="17"/>
        <v>11.00909090909091</v>
      </c>
      <c r="F288" s="37">
        <f t="shared" si="18"/>
        <v>5.504545454545455E-2</v>
      </c>
      <c r="G288" s="34">
        <f t="shared" si="19"/>
        <v>3.1428571428571428</v>
      </c>
      <c r="H288" s="57">
        <f t="shared" si="20"/>
        <v>9.5228636363636383E-3</v>
      </c>
    </row>
    <row r="289" spans="1:8" ht="15.75" customHeight="1" x14ac:dyDescent="0.25">
      <c r="A289" s="44">
        <v>7</v>
      </c>
      <c r="B289" s="64">
        <v>55</v>
      </c>
      <c r="C289" s="35" t="s">
        <v>60</v>
      </c>
      <c r="D289" s="34">
        <v>15</v>
      </c>
      <c r="E289" s="56">
        <f t="shared" si="17"/>
        <v>4.7727272727272725</v>
      </c>
      <c r="F289" s="37">
        <f t="shared" si="18"/>
        <v>2.3863636363636361E-2</v>
      </c>
      <c r="G289" s="34">
        <f t="shared" si="19"/>
        <v>3.1428571428571428</v>
      </c>
      <c r="H289" s="57">
        <f t="shared" si="20"/>
        <v>1.7897727272727269E-3</v>
      </c>
    </row>
    <row r="290" spans="1:8" ht="15.75" customHeight="1" x14ac:dyDescent="0.25">
      <c r="A290" s="44">
        <v>7</v>
      </c>
      <c r="B290" s="64">
        <v>58</v>
      </c>
      <c r="C290" s="35" t="s">
        <v>60</v>
      </c>
      <c r="D290" s="34">
        <v>34.4</v>
      </c>
      <c r="E290" s="56">
        <f t="shared" si="17"/>
        <v>10.945454545454545</v>
      </c>
      <c r="F290" s="37">
        <f t="shared" si="18"/>
        <v>5.4727272727272729E-2</v>
      </c>
      <c r="G290" s="34">
        <f t="shared" si="19"/>
        <v>3.1428571428571428</v>
      </c>
      <c r="H290" s="57">
        <f t="shared" si="20"/>
        <v>9.4130909090909091E-3</v>
      </c>
    </row>
    <row r="291" spans="1:8" ht="15.75" customHeight="1" x14ac:dyDescent="0.25">
      <c r="A291" s="44">
        <v>7</v>
      </c>
      <c r="B291" s="64">
        <v>59</v>
      </c>
      <c r="C291" s="35" t="s">
        <v>60</v>
      </c>
      <c r="D291" s="34">
        <v>24.6</v>
      </c>
      <c r="E291" s="56">
        <f t="shared" si="17"/>
        <v>7.827272727272728</v>
      </c>
      <c r="F291" s="37">
        <f t="shared" si="18"/>
        <v>3.9136363636363643E-2</v>
      </c>
      <c r="G291" s="34">
        <f t="shared" si="19"/>
        <v>3.1428571428571428</v>
      </c>
      <c r="H291" s="57">
        <f t="shared" si="20"/>
        <v>4.813772727272729E-3</v>
      </c>
    </row>
    <row r="292" spans="1:8" ht="15.75" customHeight="1" x14ac:dyDescent="0.25">
      <c r="A292" s="44">
        <v>7</v>
      </c>
      <c r="B292" s="64">
        <v>60</v>
      </c>
      <c r="C292" s="35" t="s">
        <v>60</v>
      </c>
      <c r="D292" s="34">
        <v>22</v>
      </c>
      <c r="E292" s="56">
        <f t="shared" si="17"/>
        <v>7</v>
      </c>
      <c r="F292" s="37">
        <f t="shared" si="18"/>
        <v>3.5000000000000003E-2</v>
      </c>
      <c r="G292" s="34">
        <f t="shared" si="19"/>
        <v>3.1428571428571428</v>
      </c>
      <c r="H292" s="57">
        <f t="shared" si="20"/>
        <v>3.8500000000000006E-3</v>
      </c>
    </row>
    <row r="293" spans="1:8" ht="15.75" customHeight="1" x14ac:dyDescent="0.25">
      <c r="A293" s="44">
        <v>7</v>
      </c>
      <c r="B293" s="64">
        <v>17</v>
      </c>
      <c r="C293" s="35" t="s">
        <v>94</v>
      </c>
      <c r="D293" s="34">
        <v>15.8</v>
      </c>
      <c r="E293" s="56">
        <f t="shared" si="17"/>
        <v>5.0272727272727273</v>
      </c>
      <c r="F293" s="37">
        <f t="shared" si="18"/>
        <v>2.5136363636363637E-2</v>
      </c>
      <c r="G293" s="34">
        <f t="shared" si="19"/>
        <v>3.1428571428571428</v>
      </c>
      <c r="H293" s="57">
        <f t="shared" si="20"/>
        <v>1.9857727272727275E-3</v>
      </c>
    </row>
    <row r="294" spans="1:8" ht="15.75" customHeight="1" x14ac:dyDescent="0.25">
      <c r="A294" s="44">
        <v>7</v>
      </c>
      <c r="B294" s="64">
        <v>25</v>
      </c>
      <c r="C294" s="35" t="s">
        <v>81</v>
      </c>
      <c r="D294" s="34">
        <v>15.6</v>
      </c>
      <c r="E294" s="56">
        <f t="shared" si="17"/>
        <v>4.9636363636363638</v>
      </c>
      <c r="F294" s="37">
        <f t="shared" si="18"/>
        <v>2.4818181818181819E-2</v>
      </c>
      <c r="G294" s="34">
        <f t="shared" si="19"/>
        <v>3.1428571428571428</v>
      </c>
      <c r="H294" s="57">
        <f t="shared" si="20"/>
        <v>1.935818181818182E-3</v>
      </c>
    </row>
    <row r="295" spans="1:8" ht="15.75" customHeight="1" x14ac:dyDescent="0.25">
      <c r="A295" s="44">
        <v>7</v>
      </c>
      <c r="B295" s="64">
        <v>38</v>
      </c>
      <c r="C295" s="35" t="s">
        <v>81</v>
      </c>
      <c r="D295" s="34">
        <v>18</v>
      </c>
      <c r="E295" s="56">
        <f t="shared" si="17"/>
        <v>5.7272727272727275</v>
      </c>
      <c r="F295" s="37">
        <f t="shared" si="18"/>
        <v>2.8636363636363637E-2</v>
      </c>
      <c r="G295" s="34">
        <f t="shared" si="19"/>
        <v>3.1428571428571428</v>
      </c>
      <c r="H295" s="57">
        <f t="shared" si="20"/>
        <v>2.5772727272727275E-3</v>
      </c>
    </row>
    <row r="296" spans="1:8" ht="15.75" customHeight="1" x14ac:dyDescent="0.25">
      <c r="A296" s="44">
        <v>7</v>
      </c>
      <c r="B296" s="64">
        <v>41</v>
      </c>
      <c r="C296" s="35" t="s">
        <v>81</v>
      </c>
      <c r="D296" s="34">
        <v>23</v>
      </c>
      <c r="E296" s="56">
        <f t="shared" si="17"/>
        <v>7.3181818181818183</v>
      </c>
      <c r="F296" s="37">
        <f t="shared" si="18"/>
        <v>3.6590909090909091E-2</v>
      </c>
      <c r="G296" s="34">
        <f t="shared" si="19"/>
        <v>3.1428571428571428</v>
      </c>
      <c r="H296" s="57">
        <f t="shared" si="20"/>
        <v>4.2079545454545451E-3</v>
      </c>
    </row>
    <row r="297" spans="1:8" ht="15.75" customHeight="1" x14ac:dyDescent="0.25">
      <c r="A297" s="44">
        <v>7</v>
      </c>
      <c r="B297" s="64">
        <v>43</v>
      </c>
      <c r="C297" s="35" t="s">
        <v>81</v>
      </c>
      <c r="D297" s="34">
        <v>16</v>
      </c>
      <c r="E297" s="56">
        <f t="shared" si="17"/>
        <v>5.0909090909090908</v>
      </c>
      <c r="F297" s="37">
        <f t="shared" si="18"/>
        <v>2.5454545454545455E-2</v>
      </c>
      <c r="G297" s="34">
        <f t="shared" si="19"/>
        <v>3.1428571428571428</v>
      </c>
      <c r="H297" s="57">
        <f t="shared" si="20"/>
        <v>2.0363636363636365E-3</v>
      </c>
    </row>
    <row r="298" spans="1:8" ht="15.75" customHeight="1" x14ac:dyDescent="0.25">
      <c r="A298" s="44">
        <v>7</v>
      </c>
      <c r="B298" s="64">
        <v>47</v>
      </c>
      <c r="C298" s="35" t="s">
        <v>81</v>
      </c>
      <c r="D298" s="34">
        <v>15.6</v>
      </c>
      <c r="E298" s="56">
        <f t="shared" si="17"/>
        <v>4.9636363636363638</v>
      </c>
      <c r="F298" s="37">
        <f t="shared" si="18"/>
        <v>2.4818181818181819E-2</v>
      </c>
      <c r="G298" s="34">
        <f t="shared" si="19"/>
        <v>3.1428571428571428</v>
      </c>
      <c r="H298" s="57">
        <f t="shared" si="20"/>
        <v>1.935818181818182E-3</v>
      </c>
    </row>
    <row r="299" spans="1:8" ht="15.75" customHeight="1" x14ac:dyDescent="0.25">
      <c r="A299" s="44">
        <v>7</v>
      </c>
      <c r="B299" s="64">
        <v>56</v>
      </c>
      <c r="C299" s="35" t="s">
        <v>99</v>
      </c>
      <c r="D299" s="34">
        <v>15</v>
      </c>
      <c r="E299" s="56">
        <f t="shared" si="17"/>
        <v>4.7727272727272725</v>
      </c>
      <c r="F299" s="37">
        <f t="shared" si="18"/>
        <v>2.3863636363636361E-2</v>
      </c>
      <c r="G299" s="34">
        <f t="shared" si="19"/>
        <v>3.1428571428571428</v>
      </c>
      <c r="H299" s="57">
        <f t="shared" si="20"/>
        <v>1.7897727272727269E-3</v>
      </c>
    </row>
    <row r="300" spans="1:8" ht="15.75" customHeight="1" x14ac:dyDescent="0.25">
      <c r="A300" s="44">
        <v>7</v>
      </c>
      <c r="B300" s="64">
        <v>19</v>
      </c>
      <c r="C300" s="35" t="s">
        <v>62</v>
      </c>
      <c r="D300" s="34">
        <v>18</v>
      </c>
      <c r="E300" s="56">
        <f t="shared" si="17"/>
        <v>5.7272727272727275</v>
      </c>
      <c r="F300" s="37">
        <f t="shared" si="18"/>
        <v>2.8636363636363637E-2</v>
      </c>
      <c r="G300" s="34">
        <f t="shared" si="19"/>
        <v>3.1428571428571428</v>
      </c>
      <c r="H300" s="57">
        <f t="shared" si="20"/>
        <v>2.5772727272727275E-3</v>
      </c>
    </row>
    <row r="301" spans="1:8" ht="15.75" customHeight="1" x14ac:dyDescent="0.25">
      <c r="A301" s="44">
        <v>7</v>
      </c>
      <c r="B301" s="64">
        <v>34</v>
      </c>
      <c r="C301" s="35" t="s">
        <v>2</v>
      </c>
      <c r="D301" s="34">
        <v>37.6</v>
      </c>
      <c r="E301" s="56">
        <f t="shared" si="17"/>
        <v>11.963636363636365</v>
      </c>
      <c r="F301" s="37">
        <f t="shared" si="18"/>
        <v>5.9818181818181826E-2</v>
      </c>
      <c r="G301" s="34">
        <f t="shared" si="19"/>
        <v>3.1428571428571428</v>
      </c>
      <c r="H301" s="57">
        <f t="shared" si="20"/>
        <v>1.1245818181818185E-2</v>
      </c>
    </row>
    <row r="302" spans="1:8" ht="15.75" customHeight="1" x14ac:dyDescent="0.25">
      <c r="A302" s="44">
        <v>7</v>
      </c>
      <c r="B302" s="64">
        <v>35</v>
      </c>
      <c r="C302" s="35" t="s">
        <v>2</v>
      </c>
      <c r="D302" s="34">
        <v>29</v>
      </c>
      <c r="E302" s="56">
        <f t="shared" si="17"/>
        <v>9.2272727272727266</v>
      </c>
      <c r="F302" s="37">
        <f t="shared" si="18"/>
        <v>4.6136363636363635E-2</v>
      </c>
      <c r="G302" s="34">
        <f t="shared" si="19"/>
        <v>3.1428571428571428</v>
      </c>
      <c r="H302" s="57">
        <f t="shared" si="20"/>
        <v>6.6897727272727274E-3</v>
      </c>
    </row>
    <row r="303" spans="1:8" ht="15.75" customHeight="1" x14ac:dyDescent="0.25">
      <c r="A303" s="44">
        <v>7</v>
      </c>
      <c r="B303" s="64">
        <v>4</v>
      </c>
      <c r="C303" s="35" t="s">
        <v>69</v>
      </c>
      <c r="D303" s="34">
        <v>50</v>
      </c>
      <c r="E303" s="56">
        <f t="shared" si="17"/>
        <v>15.90909090909091</v>
      </c>
      <c r="F303" s="37">
        <f t="shared" si="18"/>
        <v>7.9545454545454544E-2</v>
      </c>
      <c r="G303" s="34">
        <f t="shared" si="19"/>
        <v>3.1428571428571428</v>
      </c>
      <c r="H303" s="57">
        <f t="shared" si="20"/>
        <v>1.9886363636363636E-2</v>
      </c>
    </row>
    <row r="304" spans="1:8" ht="15.75" customHeight="1" x14ac:dyDescent="0.25">
      <c r="A304" s="44">
        <v>7</v>
      </c>
      <c r="B304" s="64">
        <v>7</v>
      </c>
      <c r="C304" s="35" t="s">
        <v>69</v>
      </c>
      <c r="D304" s="34">
        <v>50</v>
      </c>
      <c r="E304" s="56">
        <f t="shared" si="17"/>
        <v>15.90909090909091</v>
      </c>
      <c r="F304" s="37">
        <f t="shared" si="18"/>
        <v>7.9545454545454544E-2</v>
      </c>
      <c r="G304" s="34">
        <f t="shared" si="19"/>
        <v>3.1428571428571428</v>
      </c>
      <c r="H304" s="57">
        <f t="shared" si="20"/>
        <v>1.9886363636363636E-2</v>
      </c>
    </row>
    <row r="305" spans="1:8" ht="15.75" customHeight="1" x14ac:dyDescent="0.25">
      <c r="A305" s="44">
        <v>7</v>
      </c>
      <c r="B305" s="64">
        <v>8</v>
      </c>
      <c r="C305" s="35" t="s">
        <v>69</v>
      </c>
      <c r="D305" s="34">
        <v>25</v>
      </c>
      <c r="E305" s="56">
        <f t="shared" si="17"/>
        <v>7.954545454545455</v>
      </c>
      <c r="F305" s="37">
        <f t="shared" si="18"/>
        <v>3.9772727272727272E-2</v>
      </c>
      <c r="G305" s="34">
        <f t="shared" si="19"/>
        <v>3.1428571428571428</v>
      </c>
      <c r="H305" s="57">
        <f t="shared" si="20"/>
        <v>4.971590909090909E-3</v>
      </c>
    </row>
    <row r="306" spans="1:8" ht="15.75" customHeight="1" x14ac:dyDescent="0.25">
      <c r="A306" s="44">
        <v>7</v>
      </c>
      <c r="B306" s="64">
        <v>50</v>
      </c>
      <c r="C306" s="35" t="s">
        <v>69</v>
      </c>
      <c r="D306" s="34">
        <v>24</v>
      </c>
      <c r="E306" s="56">
        <f t="shared" si="17"/>
        <v>7.6363636363636367</v>
      </c>
      <c r="F306" s="37">
        <f t="shared" si="18"/>
        <v>3.8181818181818185E-2</v>
      </c>
      <c r="G306" s="34">
        <f t="shared" si="19"/>
        <v>3.1428571428571428</v>
      </c>
      <c r="H306" s="57">
        <f t="shared" si="20"/>
        <v>4.5818181818181826E-3</v>
      </c>
    </row>
    <row r="307" spans="1:8" ht="15.75" customHeight="1" x14ac:dyDescent="0.25">
      <c r="A307" s="44">
        <v>7</v>
      </c>
      <c r="B307" s="64">
        <v>57</v>
      </c>
      <c r="C307" s="35" t="s">
        <v>69</v>
      </c>
      <c r="D307" s="34">
        <v>20.399999999999999</v>
      </c>
      <c r="E307" s="56">
        <f t="shared" si="17"/>
        <v>6.4909090909090903</v>
      </c>
      <c r="F307" s="37">
        <f t="shared" si="18"/>
        <v>3.2454545454545451E-2</v>
      </c>
      <c r="G307" s="34">
        <f t="shared" si="19"/>
        <v>3.1428571428571428</v>
      </c>
      <c r="H307" s="57">
        <f t="shared" si="20"/>
        <v>3.310363636363636E-3</v>
      </c>
    </row>
    <row r="308" spans="1:8" ht="15.75" customHeight="1" x14ac:dyDescent="0.25">
      <c r="A308" s="44">
        <v>7</v>
      </c>
      <c r="B308" s="64">
        <v>61</v>
      </c>
      <c r="C308" s="35" t="s">
        <v>69</v>
      </c>
      <c r="D308" s="34">
        <v>27</v>
      </c>
      <c r="E308" s="56">
        <f t="shared" si="17"/>
        <v>8.5909090909090917</v>
      </c>
      <c r="F308" s="37">
        <f t="shared" si="18"/>
        <v>4.2954545454545461E-2</v>
      </c>
      <c r="G308" s="34">
        <f t="shared" si="19"/>
        <v>3.1428571428571428</v>
      </c>
      <c r="H308" s="57">
        <f t="shared" si="20"/>
        <v>5.7988636363636376E-3</v>
      </c>
    </row>
    <row r="309" spans="1:8" ht="15.75" customHeight="1" x14ac:dyDescent="0.25">
      <c r="A309" s="44">
        <v>7</v>
      </c>
      <c r="B309" s="64">
        <v>27</v>
      </c>
      <c r="C309" s="35" t="s">
        <v>108</v>
      </c>
      <c r="D309" s="34">
        <v>22</v>
      </c>
      <c r="E309" s="56">
        <f t="shared" si="17"/>
        <v>7</v>
      </c>
      <c r="F309" s="37">
        <f t="shared" si="18"/>
        <v>3.5000000000000003E-2</v>
      </c>
      <c r="G309" s="34">
        <f t="shared" si="19"/>
        <v>3.1428571428571428</v>
      </c>
      <c r="H309" s="57">
        <f t="shared" si="20"/>
        <v>3.8500000000000006E-3</v>
      </c>
    </row>
    <row r="310" spans="1:8" ht="15.75" customHeight="1" x14ac:dyDescent="0.25">
      <c r="A310" s="44">
        <v>7</v>
      </c>
      <c r="B310" s="64">
        <v>28</v>
      </c>
      <c r="C310" s="35" t="s">
        <v>108</v>
      </c>
      <c r="D310" s="34">
        <v>20.399999999999999</v>
      </c>
      <c r="E310" s="56">
        <f t="shared" si="17"/>
        <v>6.4909090909090903</v>
      </c>
      <c r="F310" s="37">
        <f t="shared" si="18"/>
        <v>3.2454545454545451E-2</v>
      </c>
      <c r="G310" s="34">
        <f t="shared" si="19"/>
        <v>3.1428571428571428</v>
      </c>
      <c r="H310" s="57">
        <f t="shared" si="20"/>
        <v>3.310363636363636E-3</v>
      </c>
    </row>
    <row r="311" spans="1:8" ht="15.75" customHeight="1" x14ac:dyDescent="0.25">
      <c r="A311" s="44">
        <v>7</v>
      </c>
      <c r="B311" s="64">
        <v>52</v>
      </c>
      <c r="C311" s="35" t="s">
        <v>113</v>
      </c>
      <c r="D311" s="34">
        <v>22</v>
      </c>
      <c r="E311" s="56">
        <f t="shared" si="17"/>
        <v>7</v>
      </c>
      <c r="F311" s="37">
        <f t="shared" si="18"/>
        <v>3.5000000000000003E-2</v>
      </c>
      <c r="G311" s="34">
        <f t="shared" si="19"/>
        <v>3.1428571428571428</v>
      </c>
      <c r="H311" s="57">
        <f t="shared" si="20"/>
        <v>3.8500000000000006E-3</v>
      </c>
    </row>
    <row r="312" spans="1:8" ht="15.75" customHeight="1" x14ac:dyDescent="0.25">
      <c r="A312" s="44">
        <v>7</v>
      </c>
      <c r="B312" s="64">
        <v>53</v>
      </c>
      <c r="C312" s="35" t="s">
        <v>113</v>
      </c>
      <c r="D312" s="34">
        <v>16</v>
      </c>
      <c r="E312" s="56">
        <f t="shared" si="17"/>
        <v>5.0909090909090908</v>
      </c>
      <c r="F312" s="37">
        <f t="shared" si="18"/>
        <v>2.5454545454545455E-2</v>
      </c>
      <c r="G312" s="34">
        <f t="shared" si="19"/>
        <v>3.1428571428571428</v>
      </c>
      <c r="H312" s="57">
        <f t="shared" si="20"/>
        <v>2.0363636363636365E-3</v>
      </c>
    </row>
    <row r="313" spans="1:8" ht="15.75" customHeight="1" x14ac:dyDescent="0.25">
      <c r="A313" s="44">
        <v>8</v>
      </c>
      <c r="B313" s="64">
        <v>17</v>
      </c>
      <c r="C313" s="35" t="s">
        <v>85</v>
      </c>
      <c r="D313" s="34">
        <v>25</v>
      </c>
      <c r="E313" s="36">
        <f t="shared" si="17"/>
        <v>7.954545454545455</v>
      </c>
      <c r="F313" s="37">
        <f t="shared" si="18"/>
        <v>3.9772727272727272E-2</v>
      </c>
      <c r="G313" s="34">
        <f t="shared" si="19"/>
        <v>3.1428571428571428</v>
      </c>
      <c r="H313" s="56">
        <f t="shared" si="20"/>
        <v>4.971590909090909E-3</v>
      </c>
    </row>
    <row r="314" spans="1:8" ht="15.75" customHeight="1" x14ac:dyDescent="0.25">
      <c r="A314" s="44">
        <v>8</v>
      </c>
      <c r="B314" s="64">
        <v>18</v>
      </c>
      <c r="C314" s="35" t="s">
        <v>85</v>
      </c>
      <c r="D314" s="34">
        <v>25</v>
      </c>
      <c r="E314" s="36">
        <f t="shared" si="17"/>
        <v>7.954545454545455</v>
      </c>
      <c r="F314" s="37">
        <f t="shared" si="18"/>
        <v>3.9772727272727272E-2</v>
      </c>
      <c r="G314" s="34">
        <f t="shared" si="19"/>
        <v>3.1428571428571428</v>
      </c>
      <c r="H314" s="56">
        <f t="shared" si="20"/>
        <v>4.971590909090909E-3</v>
      </c>
    </row>
    <row r="315" spans="1:8" ht="15.75" customHeight="1" x14ac:dyDescent="0.25">
      <c r="A315" s="44">
        <v>8</v>
      </c>
      <c r="B315" s="64">
        <v>19</v>
      </c>
      <c r="C315" s="35" t="s">
        <v>85</v>
      </c>
      <c r="D315" s="34">
        <v>27</v>
      </c>
      <c r="E315" s="36">
        <f t="shared" si="17"/>
        <v>8.5909090909090917</v>
      </c>
      <c r="F315" s="37">
        <f t="shared" si="18"/>
        <v>4.2954545454545461E-2</v>
      </c>
      <c r="G315" s="34">
        <f t="shared" si="19"/>
        <v>3.1428571428571428</v>
      </c>
      <c r="H315" s="56">
        <f t="shared" si="20"/>
        <v>5.7988636363636376E-3</v>
      </c>
    </row>
    <row r="316" spans="1:8" ht="15.75" customHeight="1" x14ac:dyDescent="0.25">
      <c r="A316" s="44">
        <v>8</v>
      </c>
      <c r="B316" s="64">
        <v>20</v>
      </c>
      <c r="C316" s="35" t="s">
        <v>85</v>
      </c>
      <c r="D316" s="34">
        <v>32.4</v>
      </c>
      <c r="E316" s="36">
        <f t="shared" si="17"/>
        <v>10.309090909090909</v>
      </c>
      <c r="F316" s="37">
        <f t="shared" si="18"/>
        <v>5.154545454545454E-2</v>
      </c>
      <c r="G316" s="34">
        <f t="shared" si="19"/>
        <v>3.1428571428571428</v>
      </c>
      <c r="H316" s="56">
        <f t="shared" si="20"/>
        <v>8.3503636363636332E-3</v>
      </c>
    </row>
    <row r="317" spans="1:8" ht="15.75" customHeight="1" x14ac:dyDescent="0.25">
      <c r="A317" s="44">
        <v>8</v>
      </c>
      <c r="B317" s="64">
        <v>21</v>
      </c>
      <c r="C317" s="35" t="s">
        <v>85</v>
      </c>
      <c r="D317" s="34">
        <v>28</v>
      </c>
      <c r="E317" s="36">
        <f t="shared" si="17"/>
        <v>8.9090909090909101</v>
      </c>
      <c r="F317" s="37">
        <f t="shared" si="18"/>
        <v>4.4545454545454548E-2</v>
      </c>
      <c r="G317" s="34">
        <f t="shared" si="19"/>
        <v>3.1428571428571428</v>
      </c>
      <c r="H317" s="56">
        <f t="shared" ref="H317:H348" si="21">G317*F317^2</f>
        <v>6.2363636363636371E-3</v>
      </c>
    </row>
    <row r="318" spans="1:8" ht="15.75" customHeight="1" x14ac:dyDescent="0.25">
      <c r="A318" s="44">
        <v>8</v>
      </c>
      <c r="B318" s="64">
        <v>22</v>
      </c>
      <c r="C318" s="35" t="s">
        <v>85</v>
      </c>
      <c r="D318" s="34">
        <v>29</v>
      </c>
      <c r="E318" s="36">
        <f t="shared" si="17"/>
        <v>9.2272727272727266</v>
      </c>
      <c r="F318" s="37">
        <f t="shared" si="18"/>
        <v>4.6136363636363635E-2</v>
      </c>
      <c r="G318" s="34">
        <f t="shared" si="19"/>
        <v>3.1428571428571428</v>
      </c>
      <c r="H318" s="56">
        <f t="shared" si="21"/>
        <v>6.6897727272727274E-3</v>
      </c>
    </row>
    <row r="319" spans="1:8" ht="15.75" customHeight="1" x14ac:dyDescent="0.25">
      <c r="A319" s="44">
        <v>8</v>
      </c>
      <c r="B319" s="64">
        <v>39</v>
      </c>
      <c r="C319" s="35" t="s">
        <v>86</v>
      </c>
      <c r="D319" s="34">
        <v>27</v>
      </c>
      <c r="E319" s="36">
        <f t="shared" si="17"/>
        <v>8.5909090909090917</v>
      </c>
      <c r="F319" s="37">
        <f t="shared" si="18"/>
        <v>4.2954545454545461E-2</v>
      </c>
      <c r="G319" s="34">
        <f t="shared" si="19"/>
        <v>3.1428571428571428</v>
      </c>
      <c r="H319" s="56">
        <f t="shared" si="21"/>
        <v>5.7988636363636376E-3</v>
      </c>
    </row>
    <row r="320" spans="1:8" ht="15.75" customHeight="1" x14ac:dyDescent="0.25">
      <c r="A320" s="44">
        <v>8</v>
      </c>
      <c r="B320" s="64">
        <v>54</v>
      </c>
      <c r="C320" s="35" t="s">
        <v>90</v>
      </c>
      <c r="D320" s="34">
        <v>24</v>
      </c>
      <c r="E320" s="36">
        <f t="shared" si="17"/>
        <v>7.6363636363636367</v>
      </c>
      <c r="F320" s="37">
        <f t="shared" si="18"/>
        <v>3.8181818181818185E-2</v>
      </c>
      <c r="G320" s="34">
        <f t="shared" si="19"/>
        <v>3.1428571428571428</v>
      </c>
      <c r="H320" s="56">
        <f t="shared" si="21"/>
        <v>4.5818181818181826E-3</v>
      </c>
    </row>
    <row r="321" spans="1:8" ht="15.75" customHeight="1" x14ac:dyDescent="0.25">
      <c r="A321" s="44">
        <v>8</v>
      </c>
      <c r="B321" s="64">
        <v>55</v>
      </c>
      <c r="C321" s="35" t="s">
        <v>90</v>
      </c>
      <c r="D321" s="34">
        <v>22</v>
      </c>
      <c r="E321" s="36">
        <f t="shared" si="17"/>
        <v>7</v>
      </c>
      <c r="F321" s="37">
        <f t="shared" si="18"/>
        <v>3.5000000000000003E-2</v>
      </c>
      <c r="G321" s="34">
        <f t="shared" si="19"/>
        <v>3.1428571428571428</v>
      </c>
      <c r="H321" s="56">
        <f t="shared" si="21"/>
        <v>3.8500000000000006E-3</v>
      </c>
    </row>
    <row r="322" spans="1:8" ht="15.75" customHeight="1" x14ac:dyDescent="0.25">
      <c r="A322" s="44">
        <v>8</v>
      </c>
      <c r="B322" s="64">
        <v>57</v>
      </c>
      <c r="C322" s="35" t="s">
        <v>90</v>
      </c>
      <c r="D322" s="34">
        <v>16</v>
      </c>
      <c r="E322" s="36">
        <f t="shared" ref="E322:E385" si="22">D322/G322</f>
        <v>5.0909090909090908</v>
      </c>
      <c r="F322" s="37">
        <f t="shared" ref="F322:F385" si="23">E322/200</f>
        <v>2.5454545454545455E-2</v>
      </c>
      <c r="G322" s="34">
        <f t="shared" ref="G322:G385" si="24">22/7</f>
        <v>3.1428571428571428</v>
      </c>
      <c r="H322" s="56">
        <f t="shared" si="21"/>
        <v>2.0363636363636365E-3</v>
      </c>
    </row>
    <row r="323" spans="1:8" ht="15.75" customHeight="1" x14ac:dyDescent="0.25">
      <c r="A323" s="44">
        <v>8</v>
      </c>
      <c r="B323" s="64">
        <v>61</v>
      </c>
      <c r="C323" s="35" t="s">
        <v>90</v>
      </c>
      <c r="D323" s="34">
        <v>24.8</v>
      </c>
      <c r="E323" s="36">
        <f t="shared" si="22"/>
        <v>7.8909090909090915</v>
      </c>
      <c r="F323" s="37">
        <f t="shared" si="23"/>
        <v>3.9454545454545457E-2</v>
      </c>
      <c r="G323" s="34">
        <f t="shared" si="24"/>
        <v>3.1428571428571428</v>
      </c>
      <c r="H323" s="56">
        <f t="shared" si="21"/>
        <v>4.8923636363636365E-3</v>
      </c>
    </row>
    <row r="324" spans="1:8" ht="15.75" customHeight="1" x14ac:dyDescent="0.25">
      <c r="A324" s="44">
        <v>8</v>
      </c>
      <c r="B324" s="64">
        <v>36</v>
      </c>
      <c r="C324" s="35" t="s">
        <v>91</v>
      </c>
      <c r="D324" s="34">
        <v>17</v>
      </c>
      <c r="E324" s="36">
        <f t="shared" si="22"/>
        <v>5.4090909090909092</v>
      </c>
      <c r="F324" s="37">
        <f t="shared" si="23"/>
        <v>2.7045454545454546E-2</v>
      </c>
      <c r="G324" s="34">
        <f t="shared" si="24"/>
        <v>3.1428571428571428</v>
      </c>
      <c r="H324" s="56">
        <f t="shared" si="21"/>
        <v>2.2988636363636366E-3</v>
      </c>
    </row>
    <row r="325" spans="1:8" ht="15.75" customHeight="1" x14ac:dyDescent="0.25">
      <c r="A325" s="44">
        <v>8</v>
      </c>
      <c r="B325" s="64">
        <v>46</v>
      </c>
      <c r="C325" s="35" t="s">
        <v>92</v>
      </c>
      <c r="D325" s="34">
        <v>20.399999999999999</v>
      </c>
      <c r="E325" s="36">
        <f t="shared" si="22"/>
        <v>6.4909090909090903</v>
      </c>
      <c r="F325" s="37">
        <f t="shared" si="23"/>
        <v>3.2454545454545451E-2</v>
      </c>
      <c r="G325" s="34">
        <f t="shared" si="24"/>
        <v>3.1428571428571428</v>
      </c>
      <c r="H325" s="56">
        <f t="shared" si="21"/>
        <v>3.310363636363636E-3</v>
      </c>
    </row>
    <row r="326" spans="1:8" ht="15.75" customHeight="1" x14ac:dyDescent="0.25">
      <c r="A326" s="44">
        <v>8</v>
      </c>
      <c r="B326" s="64">
        <v>47</v>
      </c>
      <c r="C326" s="35" t="s">
        <v>92</v>
      </c>
      <c r="D326" s="34">
        <v>25</v>
      </c>
      <c r="E326" s="36">
        <f t="shared" si="22"/>
        <v>7.954545454545455</v>
      </c>
      <c r="F326" s="37">
        <f t="shared" si="23"/>
        <v>3.9772727272727272E-2</v>
      </c>
      <c r="G326" s="34">
        <f t="shared" si="24"/>
        <v>3.1428571428571428</v>
      </c>
      <c r="H326" s="56">
        <f t="shared" si="21"/>
        <v>4.971590909090909E-3</v>
      </c>
    </row>
    <row r="327" spans="1:8" ht="15.75" customHeight="1" x14ac:dyDescent="0.25">
      <c r="A327" s="44">
        <v>8</v>
      </c>
      <c r="B327" s="64">
        <v>48</v>
      </c>
      <c r="C327" s="35" t="s">
        <v>92</v>
      </c>
      <c r="D327" s="34">
        <v>21</v>
      </c>
      <c r="E327" s="36">
        <f t="shared" si="22"/>
        <v>6.6818181818181817</v>
      </c>
      <c r="F327" s="37">
        <f t="shared" si="23"/>
        <v>3.3409090909090909E-2</v>
      </c>
      <c r="G327" s="34">
        <f t="shared" si="24"/>
        <v>3.1428571428571428</v>
      </c>
      <c r="H327" s="56">
        <f t="shared" si="21"/>
        <v>3.5079545454545454E-3</v>
      </c>
    </row>
    <row r="328" spans="1:8" ht="15.75" customHeight="1" x14ac:dyDescent="0.25">
      <c r="A328" s="44">
        <v>8</v>
      </c>
      <c r="B328" s="64">
        <v>49</v>
      </c>
      <c r="C328" s="35" t="s">
        <v>92</v>
      </c>
      <c r="D328" s="34">
        <v>43</v>
      </c>
      <c r="E328" s="36">
        <f t="shared" si="22"/>
        <v>13.681818181818182</v>
      </c>
      <c r="F328" s="37">
        <f t="shared" si="23"/>
        <v>6.8409090909090906E-2</v>
      </c>
      <c r="G328" s="34">
        <f t="shared" si="24"/>
        <v>3.1428571428571428</v>
      </c>
      <c r="H328" s="56">
        <f t="shared" si="21"/>
        <v>1.4707954545454545E-2</v>
      </c>
    </row>
    <row r="329" spans="1:8" ht="15.75" customHeight="1" x14ac:dyDescent="0.25">
      <c r="A329" s="44">
        <v>8</v>
      </c>
      <c r="B329" s="64">
        <v>9</v>
      </c>
      <c r="C329" s="35" t="s">
        <v>94</v>
      </c>
      <c r="D329" s="34">
        <v>37</v>
      </c>
      <c r="E329" s="36">
        <f t="shared" si="22"/>
        <v>11.772727272727273</v>
      </c>
      <c r="F329" s="37">
        <f t="shared" si="23"/>
        <v>5.8863636363636368E-2</v>
      </c>
      <c r="G329" s="34">
        <f t="shared" si="24"/>
        <v>3.1428571428571428</v>
      </c>
      <c r="H329" s="56">
        <f t="shared" si="21"/>
        <v>1.0889772727272729E-2</v>
      </c>
    </row>
    <row r="330" spans="1:8" ht="15.75" customHeight="1" x14ac:dyDescent="0.25">
      <c r="A330" s="44">
        <v>8</v>
      </c>
      <c r="B330" s="64">
        <v>10</v>
      </c>
      <c r="C330" s="35" t="s">
        <v>94</v>
      </c>
      <c r="D330" s="34">
        <v>21</v>
      </c>
      <c r="E330" s="36">
        <f t="shared" si="22"/>
        <v>6.6818181818181817</v>
      </c>
      <c r="F330" s="37">
        <f t="shared" si="23"/>
        <v>3.3409090909090909E-2</v>
      </c>
      <c r="G330" s="34">
        <f t="shared" si="24"/>
        <v>3.1428571428571428</v>
      </c>
      <c r="H330" s="56">
        <f t="shared" si="21"/>
        <v>3.5079545454545454E-3</v>
      </c>
    </row>
    <row r="331" spans="1:8" ht="15.75" customHeight="1" x14ac:dyDescent="0.25">
      <c r="A331" s="44">
        <v>8</v>
      </c>
      <c r="B331" s="64">
        <v>51</v>
      </c>
      <c r="C331" s="35" t="s">
        <v>94</v>
      </c>
      <c r="D331" s="34">
        <v>28.2</v>
      </c>
      <c r="E331" s="36">
        <f t="shared" si="22"/>
        <v>8.9727272727272727</v>
      </c>
      <c r="F331" s="37">
        <f t="shared" si="23"/>
        <v>4.4863636363636362E-2</v>
      </c>
      <c r="G331" s="34">
        <f t="shared" si="24"/>
        <v>3.1428571428571428</v>
      </c>
      <c r="H331" s="56">
        <f t="shared" si="21"/>
        <v>6.3257727272727276E-3</v>
      </c>
    </row>
    <row r="332" spans="1:8" ht="15.75" customHeight="1" x14ac:dyDescent="0.25">
      <c r="A332" s="44">
        <v>8</v>
      </c>
      <c r="B332" s="64">
        <v>74</v>
      </c>
      <c r="C332" s="35" t="s">
        <v>94</v>
      </c>
      <c r="D332" s="34">
        <v>22.8</v>
      </c>
      <c r="E332" s="36">
        <f t="shared" si="22"/>
        <v>7.2545454545454549</v>
      </c>
      <c r="F332" s="37">
        <f t="shared" si="23"/>
        <v>3.6272727272727276E-2</v>
      </c>
      <c r="G332" s="34">
        <f t="shared" si="24"/>
        <v>3.1428571428571428</v>
      </c>
      <c r="H332" s="56">
        <f t="shared" si="21"/>
        <v>4.1350909090909103E-3</v>
      </c>
    </row>
    <row r="333" spans="1:8" ht="15.75" customHeight="1" x14ac:dyDescent="0.25">
      <c r="A333" s="44">
        <v>8</v>
      </c>
      <c r="B333" s="64">
        <v>75</v>
      </c>
      <c r="C333" s="35" t="s">
        <v>94</v>
      </c>
      <c r="D333" s="34">
        <v>22</v>
      </c>
      <c r="E333" s="36">
        <f t="shared" si="22"/>
        <v>7</v>
      </c>
      <c r="F333" s="37">
        <f t="shared" si="23"/>
        <v>3.5000000000000003E-2</v>
      </c>
      <c r="G333" s="34">
        <f t="shared" si="24"/>
        <v>3.1428571428571428</v>
      </c>
      <c r="H333" s="56">
        <f t="shared" si="21"/>
        <v>3.8500000000000006E-3</v>
      </c>
    </row>
    <row r="334" spans="1:8" ht="15.75" customHeight="1" x14ac:dyDescent="0.25">
      <c r="A334" s="44">
        <v>8</v>
      </c>
      <c r="B334" s="64">
        <v>76</v>
      </c>
      <c r="C334" s="35" t="s">
        <v>94</v>
      </c>
      <c r="D334" s="34">
        <v>29</v>
      </c>
      <c r="E334" s="36">
        <f t="shared" si="22"/>
        <v>9.2272727272727266</v>
      </c>
      <c r="F334" s="37">
        <f t="shared" si="23"/>
        <v>4.6136363636363635E-2</v>
      </c>
      <c r="G334" s="34">
        <f t="shared" si="24"/>
        <v>3.1428571428571428</v>
      </c>
      <c r="H334" s="56">
        <f t="shared" si="21"/>
        <v>6.6897727272727274E-3</v>
      </c>
    </row>
    <row r="335" spans="1:8" ht="15.75" customHeight="1" x14ac:dyDescent="0.25">
      <c r="A335" s="44">
        <v>8</v>
      </c>
      <c r="B335" s="64">
        <v>45</v>
      </c>
      <c r="C335" s="35" t="s">
        <v>81</v>
      </c>
      <c r="D335" s="34">
        <v>29</v>
      </c>
      <c r="E335" s="36">
        <f t="shared" si="22"/>
        <v>9.2272727272727266</v>
      </c>
      <c r="F335" s="37">
        <f t="shared" si="23"/>
        <v>4.6136363636363635E-2</v>
      </c>
      <c r="G335" s="34">
        <f t="shared" si="24"/>
        <v>3.1428571428571428</v>
      </c>
      <c r="H335" s="56">
        <f t="shared" si="21"/>
        <v>6.6897727272727274E-3</v>
      </c>
    </row>
    <row r="336" spans="1:8" ht="15.75" customHeight="1" x14ac:dyDescent="0.25">
      <c r="A336" s="44">
        <v>8</v>
      </c>
      <c r="B336" s="64">
        <v>37</v>
      </c>
      <c r="C336" s="35" t="s">
        <v>97</v>
      </c>
      <c r="D336" s="34">
        <v>24.6</v>
      </c>
      <c r="E336" s="36">
        <f t="shared" si="22"/>
        <v>7.827272727272728</v>
      </c>
      <c r="F336" s="37">
        <f t="shared" si="23"/>
        <v>3.9136363636363643E-2</v>
      </c>
      <c r="G336" s="34">
        <f t="shared" si="24"/>
        <v>3.1428571428571428</v>
      </c>
      <c r="H336" s="56">
        <f t="shared" si="21"/>
        <v>4.813772727272729E-3</v>
      </c>
    </row>
    <row r="337" spans="1:8" ht="15.75" customHeight="1" x14ac:dyDescent="0.25">
      <c r="A337" s="44">
        <v>8</v>
      </c>
      <c r="B337" s="64">
        <v>11</v>
      </c>
      <c r="C337" s="35" t="s">
        <v>97</v>
      </c>
      <c r="D337" s="34">
        <v>26</v>
      </c>
      <c r="E337" s="36">
        <f t="shared" si="22"/>
        <v>8.2727272727272734</v>
      </c>
      <c r="F337" s="37">
        <f t="shared" si="23"/>
        <v>4.1363636363636366E-2</v>
      </c>
      <c r="G337" s="34">
        <f t="shared" si="24"/>
        <v>3.1428571428571428</v>
      </c>
      <c r="H337" s="56">
        <f t="shared" si="21"/>
        <v>5.3772727272727279E-3</v>
      </c>
    </row>
    <row r="338" spans="1:8" ht="15.75" customHeight="1" x14ac:dyDescent="0.25">
      <c r="A338" s="44">
        <v>8</v>
      </c>
      <c r="B338" s="64">
        <v>15</v>
      </c>
      <c r="C338" s="35" t="s">
        <v>97</v>
      </c>
      <c r="D338" s="34">
        <v>29</v>
      </c>
      <c r="E338" s="36">
        <f t="shared" si="22"/>
        <v>9.2272727272727266</v>
      </c>
      <c r="F338" s="37">
        <f t="shared" si="23"/>
        <v>4.6136363636363635E-2</v>
      </c>
      <c r="G338" s="34">
        <f t="shared" si="24"/>
        <v>3.1428571428571428</v>
      </c>
      <c r="H338" s="56">
        <f t="shared" si="21"/>
        <v>6.6897727272727274E-3</v>
      </c>
    </row>
    <row r="339" spans="1:8" ht="15.75" customHeight="1" x14ac:dyDescent="0.25">
      <c r="A339" s="44">
        <v>8</v>
      </c>
      <c r="B339" s="64">
        <v>23</v>
      </c>
      <c r="C339" s="35" t="s">
        <v>97</v>
      </c>
      <c r="D339" s="34">
        <v>24</v>
      </c>
      <c r="E339" s="36">
        <f t="shared" si="22"/>
        <v>7.6363636363636367</v>
      </c>
      <c r="F339" s="37">
        <f t="shared" si="23"/>
        <v>3.8181818181818185E-2</v>
      </c>
      <c r="G339" s="34">
        <f t="shared" si="24"/>
        <v>3.1428571428571428</v>
      </c>
      <c r="H339" s="56">
        <f t="shared" si="21"/>
        <v>4.5818181818181826E-3</v>
      </c>
    </row>
    <row r="340" spans="1:8" ht="15.75" customHeight="1" x14ac:dyDescent="0.25">
      <c r="A340" s="44">
        <v>8</v>
      </c>
      <c r="B340" s="64">
        <v>24</v>
      </c>
      <c r="C340" s="35" t="s">
        <v>97</v>
      </c>
      <c r="D340" s="34">
        <v>24</v>
      </c>
      <c r="E340" s="36">
        <f t="shared" si="22"/>
        <v>7.6363636363636367</v>
      </c>
      <c r="F340" s="37">
        <f t="shared" si="23"/>
        <v>3.8181818181818185E-2</v>
      </c>
      <c r="G340" s="34">
        <f t="shared" si="24"/>
        <v>3.1428571428571428</v>
      </c>
      <c r="H340" s="56">
        <f t="shared" si="21"/>
        <v>4.5818181818181826E-3</v>
      </c>
    </row>
    <row r="341" spans="1:8" ht="15.75" customHeight="1" x14ac:dyDescent="0.25">
      <c r="A341" s="44">
        <v>8</v>
      </c>
      <c r="B341" s="64">
        <v>25</v>
      </c>
      <c r="C341" s="35" t="s">
        <v>97</v>
      </c>
      <c r="D341" s="34">
        <v>20</v>
      </c>
      <c r="E341" s="36">
        <f t="shared" si="22"/>
        <v>6.3636363636363642</v>
      </c>
      <c r="F341" s="37">
        <f t="shared" si="23"/>
        <v>3.1818181818181822E-2</v>
      </c>
      <c r="G341" s="34">
        <f t="shared" si="24"/>
        <v>3.1428571428571428</v>
      </c>
      <c r="H341" s="56">
        <f t="shared" si="21"/>
        <v>3.1818181818181824E-3</v>
      </c>
    </row>
    <row r="342" spans="1:8" ht="15.75" customHeight="1" x14ac:dyDescent="0.25">
      <c r="A342" s="44">
        <v>8</v>
      </c>
      <c r="B342" s="64">
        <v>26</v>
      </c>
      <c r="C342" s="35" t="s">
        <v>97</v>
      </c>
      <c r="D342" s="34">
        <v>37</v>
      </c>
      <c r="E342" s="36">
        <f t="shared" si="22"/>
        <v>11.772727272727273</v>
      </c>
      <c r="F342" s="37">
        <f t="shared" si="23"/>
        <v>5.8863636363636368E-2</v>
      </c>
      <c r="G342" s="34">
        <f t="shared" si="24"/>
        <v>3.1428571428571428</v>
      </c>
      <c r="H342" s="56">
        <f t="shared" si="21"/>
        <v>1.0889772727272729E-2</v>
      </c>
    </row>
    <row r="343" spans="1:8" ht="15.75" customHeight="1" x14ac:dyDescent="0.25">
      <c r="A343" s="44">
        <v>8</v>
      </c>
      <c r="B343" s="64">
        <v>27</v>
      </c>
      <c r="C343" s="35" t="s">
        <v>97</v>
      </c>
      <c r="D343" s="34">
        <v>18</v>
      </c>
      <c r="E343" s="36">
        <f t="shared" si="22"/>
        <v>5.7272727272727275</v>
      </c>
      <c r="F343" s="37">
        <f t="shared" si="23"/>
        <v>2.8636363636363637E-2</v>
      </c>
      <c r="G343" s="34">
        <f t="shared" si="24"/>
        <v>3.1428571428571428</v>
      </c>
      <c r="H343" s="56">
        <f t="shared" si="21"/>
        <v>2.5772727272727275E-3</v>
      </c>
    </row>
    <row r="344" spans="1:8" ht="15.75" customHeight="1" x14ac:dyDescent="0.25">
      <c r="A344" s="44">
        <v>8</v>
      </c>
      <c r="B344" s="64">
        <v>33</v>
      </c>
      <c r="C344" s="35" t="s">
        <v>97</v>
      </c>
      <c r="D344" s="34">
        <v>19.399999999999999</v>
      </c>
      <c r="E344" s="36">
        <f t="shared" si="22"/>
        <v>6.1727272727272728</v>
      </c>
      <c r="F344" s="37">
        <f t="shared" si="23"/>
        <v>3.0863636363636364E-2</v>
      </c>
      <c r="G344" s="34">
        <f t="shared" si="24"/>
        <v>3.1428571428571428</v>
      </c>
      <c r="H344" s="56">
        <f t="shared" si="21"/>
        <v>2.9937727272727273E-3</v>
      </c>
    </row>
    <row r="345" spans="1:8" ht="15.75" customHeight="1" x14ac:dyDescent="0.25">
      <c r="A345" s="44">
        <v>8</v>
      </c>
      <c r="B345" s="64">
        <v>28</v>
      </c>
      <c r="C345" s="35" t="s">
        <v>97</v>
      </c>
      <c r="D345" s="34">
        <v>23</v>
      </c>
      <c r="E345" s="36">
        <f t="shared" si="22"/>
        <v>7.3181818181818183</v>
      </c>
      <c r="F345" s="37">
        <f t="shared" si="23"/>
        <v>3.6590909090909091E-2</v>
      </c>
      <c r="G345" s="34">
        <f t="shared" si="24"/>
        <v>3.1428571428571428</v>
      </c>
      <c r="H345" s="56">
        <f t="shared" si="21"/>
        <v>4.2079545454545451E-3</v>
      </c>
    </row>
    <row r="346" spans="1:8" ht="15.75" customHeight="1" x14ac:dyDescent="0.25">
      <c r="A346" s="44">
        <v>8</v>
      </c>
      <c r="B346" s="64">
        <v>93</v>
      </c>
      <c r="C346" s="35" t="s">
        <v>98</v>
      </c>
      <c r="D346" s="34">
        <v>44</v>
      </c>
      <c r="E346" s="36">
        <f t="shared" si="22"/>
        <v>14</v>
      </c>
      <c r="F346" s="37">
        <f t="shared" si="23"/>
        <v>7.0000000000000007E-2</v>
      </c>
      <c r="G346" s="34">
        <f t="shared" si="24"/>
        <v>3.1428571428571428</v>
      </c>
      <c r="H346" s="56">
        <f t="shared" si="21"/>
        <v>1.5400000000000002E-2</v>
      </c>
    </row>
    <row r="347" spans="1:8" ht="15.75" customHeight="1" x14ac:dyDescent="0.25">
      <c r="A347" s="44">
        <v>8</v>
      </c>
      <c r="B347" s="64">
        <v>1</v>
      </c>
      <c r="C347" s="35" t="s">
        <v>48</v>
      </c>
      <c r="D347" s="34">
        <v>27</v>
      </c>
      <c r="E347" s="36">
        <f t="shared" si="22"/>
        <v>8.5909090909090917</v>
      </c>
      <c r="F347" s="37">
        <f t="shared" si="23"/>
        <v>4.2954545454545461E-2</v>
      </c>
      <c r="G347" s="34">
        <f t="shared" si="24"/>
        <v>3.1428571428571428</v>
      </c>
      <c r="H347" s="56">
        <f t="shared" si="21"/>
        <v>5.7988636363636376E-3</v>
      </c>
    </row>
    <row r="348" spans="1:8" ht="15.75" customHeight="1" x14ac:dyDescent="0.25">
      <c r="A348" s="44">
        <v>8</v>
      </c>
      <c r="B348" s="64">
        <v>14</v>
      </c>
      <c r="C348" s="35" t="s">
        <v>48</v>
      </c>
      <c r="D348" s="34">
        <v>20</v>
      </c>
      <c r="E348" s="36">
        <f t="shared" si="22"/>
        <v>6.3636363636363642</v>
      </c>
      <c r="F348" s="37">
        <f t="shared" si="23"/>
        <v>3.1818181818181822E-2</v>
      </c>
      <c r="G348" s="34">
        <f t="shared" si="24"/>
        <v>3.1428571428571428</v>
      </c>
      <c r="H348" s="56">
        <f t="shared" si="21"/>
        <v>3.1818181818181824E-3</v>
      </c>
    </row>
    <row r="349" spans="1:8" ht="15.75" customHeight="1" x14ac:dyDescent="0.25">
      <c r="A349" s="44">
        <v>8</v>
      </c>
      <c r="B349" s="64">
        <v>52</v>
      </c>
      <c r="C349" s="35" t="s">
        <v>48</v>
      </c>
      <c r="D349" s="34">
        <v>47</v>
      </c>
      <c r="E349" s="36">
        <f t="shared" si="22"/>
        <v>14.954545454545455</v>
      </c>
      <c r="F349" s="37">
        <f t="shared" si="23"/>
        <v>7.4772727272727268E-2</v>
      </c>
      <c r="G349" s="34">
        <f t="shared" si="24"/>
        <v>3.1428571428571428</v>
      </c>
      <c r="H349" s="56">
        <f t="shared" ref="H349:H380" si="25">G349*F349^2</f>
        <v>1.7571590909090905E-2</v>
      </c>
    </row>
    <row r="350" spans="1:8" ht="15.75" customHeight="1" x14ac:dyDescent="0.25">
      <c r="A350" s="44">
        <v>8</v>
      </c>
      <c r="B350" s="64">
        <v>56</v>
      </c>
      <c r="C350" s="35" t="s">
        <v>48</v>
      </c>
      <c r="D350" s="34">
        <v>29</v>
      </c>
      <c r="E350" s="36">
        <f t="shared" si="22"/>
        <v>9.2272727272727266</v>
      </c>
      <c r="F350" s="37">
        <f t="shared" si="23"/>
        <v>4.6136363636363635E-2</v>
      </c>
      <c r="G350" s="34">
        <f t="shared" si="24"/>
        <v>3.1428571428571428</v>
      </c>
      <c r="H350" s="56">
        <f t="shared" si="25"/>
        <v>6.6897727272727274E-3</v>
      </c>
    </row>
    <row r="351" spans="1:8" ht="15.75" customHeight="1" x14ac:dyDescent="0.25">
      <c r="A351" s="44">
        <v>8</v>
      </c>
      <c r="B351" s="64">
        <v>60</v>
      </c>
      <c r="C351" s="35" t="s">
        <v>48</v>
      </c>
      <c r="D351" s="34">
        <v>31</v>
      </c>
      <c r="E351" s="36">
        <f t="shared" si="22"/>
        <v>9.8636363636363633</v>
      </c>
      <c r="F351" s="37">
        <f t="shared" si="23"/>
        <v>4.9318181818181817E-2</v>
      </c>
      <c r="G351" s="34">
        <f t="shared" si="24"/>
        <v>3.1428571428571428</v>
      </c>
      <c r="H351" s="56">
        <f t="shared" si="25"/>
        <v>7.6443181818181809E-3</v>
      </c>
    </row>
    <row r="352" spans="1:8" ht="15.75" customHeight="1" x14ac:dyDescent="0.25">
      <c r="A352" s="44">
        <v>8</v>
      </c>
      <c r="B352" s="64">
        <v>6</v>
      </c>
      <c r="C352" s="35" t="s">
        <v>100</v>
      </c>
      <c r="D352" s="34">
        <v>21</v>
      </c>
      <c r="E352" s="36">
        <f t="shared" si="22"/>
        <v>6.6818181818181817</v>
      </c>
      <c r="F352" s="37">
        <f t="shared" si="23"/>
        <v>3.3409090909090909E-2</v>
      </c>
      <c r="G352" s="34">
        <f t="shared" si="24"/>
        <v>3.1428571428571428</v>
      </c>
      <c r="H352" s="56">
        <f t="shared" si="25"/>
        <v>3.5079545454545454E-3</v>
      </c>
    </row>
    <row r="353" spans="1:8" ht="15.75" customHeight="1" x14ac:dyDescent="0.25">
      <c r="A353" s="44">
        <v>8</v>
      </c>
      <c r="B353" s="64">
        <v>7</v>
      </c>
      <c r="C353" s="35" t="s">
        <v>100</v>
      </c>
      <c r="D353" s="34">
        <v>15.6</v>
      </c>
      <c r="E353" s="36">
        <f t="shared" si="22"/>
        <v>4.9636363636363638</v>
      </c>
      <c r="F353" s="37">
        <f t="shared" si="23"/>
        <v>2.4818181818181819E-2</v>
      </c>
      <c r="G353" s="34">
        <f t="shared" si="24"/>
        <v>3.1428571428571428</v>
      </c>
      <c r="H353" s="56">
        <f t="shared" si="25"/>
        <v>1.935818181818182E-3</v>
      </c>
    </row>
    <row r="354" spans="1:8" ht="15.75" customHeight="1" x14ac:dyDescent="0.25">
      <c r="A354" s="44">
        <v>8</v>
      </c>
      <c r="B354" s="64">
        <v>8</v>
      </c>
      <c r="C354" s="35" t="s">
        <v>101</v>
      </c>
      <c r="D354" s="34">
        <v>39</v>
      </c>
      <c r="E354" s="36">
        <f t="shared" si="22"/>
        <v>12.40909090909091</v>
      </c>
      <c r="F354" s="37">
        <f t="shared" si="23"/>
        <v>6.2045454545454549E-2</v>
      </c>
      <c r="G354" s="34">
        <f t="shared" si="24"/>
        <v>3.1428571428571428</v>
      </c>
      <c r="H354" s="56">
        <f t="shared" si="25"/>
        <v>1.2098863636363638E-2</v>
      </c>
    </row>
    <row r="355" spans="1:8" ht="15.75" customHeight="1" x14ac:dyDescent="0.25">
      <c r="A355" s="44">
        <v>8</v>
      </c>
      <c r="B355" s="64">
        <v>12</v>
      </c>
      <c r="C355" s="35" t="s">
        <v>101</v>
      </c>
      <c r="D355" s="34">
        <v>60.6</v>
      </c>
      <c r="E355" s="36">
        <f t="shared" si="22"/>
        <v>19.281818181818181</v>
      </c>
      <c r="F355" s="37">
        <f t="shared" si="23"/>
        <v>9.6409090909090903E-2</v>
      </c>
      <c r="G355" s="34">
        <f t="shared" si="24"/>
        <v>3.1428571428571428</v>
      </c>
      <c r="H355" s="56">
        <f t="shared" si="25"/>
        <v>2.9211954545454541E-2</v>
      </c>
    </row>
    <row r="356" spans="1:8" ht="15.75" customHeight="1" x14ac:dyDescent="0.25">
      <c r="A356" s="44">
        <v>8</v>
      </c>
      <c r="B356" s="64">
        <v>13</v>
      </c>
      <c r="C356" s="35" t="s">
        <v>101</v>
      </c>
      <c r="D356" s="34">
        <v>33</v>
      </c>
      <c r="E356" s="36">
        <f t="shared" si="22"/>
        <v>10.5</v>
      </c>
      <c r="F356" s="37">
        <f t="shared" si="23"/>
        <v>5.2499999999999998E-2</v>
      </c>
      <c r="G356" s="34">
        <f t="shared" si="24"/>
        <v>3.1428571428571428</v>
      </c>
      <c r="H356" s="56">
        <f t="shared" si="25"/>
        <v>8.6624999999999983E-3</v>
      </c>
    </row>
    <row r="357" spans="1:8" ht="15.75" customHeight="1" x14ac:dyDescent="0.25">
      <c r="A357" s="44">
        <v>8</v>
      </c>
      <c r="B357" s="64">
        <v>34</v>
      </c>
      <c r="C357" s="35" t="s">
        <v>101</v>
      </c>
      <c r="D357" s="34">
        <v>73</v>
      </c>
      <c r="E357" s="36">
        <f t="shared" si="22"/>
        <v>23.227272727272727</v>
      </c>
      <c r="F357" s="37">
        <f t="shared" si="23"/>
        <v>0.11613636363636363</v>
      </c>
      <c r="G357" s="34">
        <f t="shared" si="24"/>
        <v>3.1428571428571428</v>
      </c>
      <c r="H357" s="56">
        <f t="shared" si="25"/>
        <v>4.2389772727272727E-2</v>
      </c>
    </row>
    <row r="358" spans="1:8" ht="15.75" customHeight="1" x14ac:dyDescent="0.25">
      <c r="A358" s="44">
        <v>8</v>
      </c>
      <c r="B358" s="64">
        <v>90</v>
      </c>
      <c r="C358" s="35" t="s">
        <v>101</v>
      </c>
      <c r="D358" s="34">
        <v>27</v>
      </c>
      <c r="E358" s="36">
        <f t="shared" si="22"/>
        <v>8.5909090909090917</v>
      </c>
      <c r="F358" s="37">
        <f t="shared" si="23"/>
        <v>4.2954545454545461E-2</v>
      </c>
      <c r="G358" s="34">
        <f t="shared" si="24"/>
        <v>3.1428571428571428</v>
      </c>
      <c r="H358" s="56">
        <f t="shared" si="25"/>
        <v>5.7988636363636376E-3</v>
      </c>
    </row>
    <row r="359" spans="1:8" ht="15.75" customHeight="1" x14ac:dyDescent="0.25">
      <c r="A359" s="44">
        <v>8</v>
      </c>
      <c r="B359" s="64">
        <v>91</v>
      </c>
      <c r="C359" s="35" t="s">
        <v>101</v>
      </c>
      <c r="D359" s="34">
        <v>43</v>
      </c>
      <c r="E359" s="36">
        <f t="shared" si="22"/>
        <v>13.681818181818182</v>
      </c>
      <c r="F359" s="37">
        <f t="shared" si="23"/>
        <v>6.8409090909090906E-2</v>
      </c>
      <c r="G359" s="34">
        <f t="shared" si="24"/>
        <v>3.1428571428571428</v>
      </c>
      <c r="H359" s="56">
        <f t="shared" si="25"/>
        <v>1.4707954545454545E-2</v>
      </c>
    </row>
    <row r="360" spans="1:8" ht="15.75" customHeight="1" x14ac:dyDescent="0.25">
      <c r="A360" s="44">
        <v>8</v>
      </c>
      <c r="B360" s="64">
        <v>92</v>
      </c>
      <c r="C360" s="35" t="s">
        <v>101</v>
      </c>
      <c r="D360" s="34">
        <v>32</v>
      </c>
      <c r="E360" s="36">
        <f t="shared" si="22"/>
        <v>10.181818181818182</v>
      </c>
      <c r="F360" s="37">
        <f t="shared" si="23"/>
        <v>5.0909090909090911E-2</v>
      </c>
      <c r="G360" s="34">
        <f t="shared" si="24"/>
        <v>3.1428571428571428</v>
      </c>
      <c r="H360" s="56">
        <f t="shared" si="25"/>
        <v>8.145454545454546E-3</v>
      </c>
    </row>
    <row r="361" spans="1:8" ht="15.75" customHeight="1" x14ac:dyDescent="0.25">
      <c r="A361" s="44">
        <v>8</v>
      </c>
      <c r="B361" s="64">
        <v>65</v>
      </c>
      <c r="C361" s="35" t="s">
        <v>104</v>
      </c>
      <c r="D361" s="34">
        <v>65.599999999999994</v>
      </c>
      <c r="E361" s="36">
        <f t="shared" si="22"/>
        <v>20.872727272727271</v>
      </c>
      <c r="F361" s="37">
        <f t="shared" si="23"/>
        <v>0.10436363636363635</v>
      </c>
      <c r="G361" s="34">
        <f t="shared" si="24"/>
        <v>3.1428571428571428</v>
      </c>
      <c r="H361" s="56">
        <f t="shared" si="25"/>
        <v>3.4231272727272721E-2</v>
      </c>
    </row>
    <row r="362" spans="1:8" ht="15.75" customHeight="1" x14ac:dyDescent="0.25">
      <c r="A362" s="44">
        <v>8</v>
      </c>
      <c r="B362" s="64">
        <v>62</v>
      </c>
      <c r="C362" s="35" t="s">
        <v>105</v>
      </c>
      <c r="D362" s="34">
        <v>45</v>
      </c>
      <c r="E362" s="36">
        <f t="shared" si="22"/>
        <v>14.318181818181818</v>
      </c>
      <c r="F362" s="37">
        <f t="shared" si="23"/>
        <v>7.1590909090909094E-2</v>
      </c>
      <c r="G362" s="34">
        <f t="shared" si="24"/>
        <v>3.1428571428571428</v>
      </c>
      <c r="H362" s="56">
        <f t="shared" si="25"/>
        <v>1.6107954545454547E-2</v>
      </c>
    </row>
    <row r="363" spans="1:8" ht="15.75" customHeight="1" x14ac:dyDescent="0.25">
      <c r="A363" s="44">
        <v>8</v>
      </c>
      <c r="B363" s="64">
        <v>63</v>
      </c>
      <c r="C363" s="35" t="s">
        <v>105</v>
      </c>
      <c r="D363" s="34">
        <v>84</v>
      </c>
      <c r="E363" s="36">
        <f t="shared" si="22"/>
        <v>26.727272727272727</v>
      </c>
      <c r="F363" s="37">
        <f t="shared" si="23"/>
        <v>0.13363636363636364</v>
      </c>
      <c r="G363" s="34">
        <f t="shared" si="24"/>
        <v>3.1428571428571428</v>
      </c>
      <c r="H363" s="56">
        <f t="shared" si="25"/>
        <v>5.6127272727272727E-2</v>
      </c>
    </row>
    <row r="364" spans="1:8" ht="15.75" customHeight="1" x14ac:dyDescent="0.25">
      <c r="A364" s="44">
        <v>8</v>
      </c>
      <c r="B364" s="64">
        <v>64</v>
      </c>
      <c r="C364" s="35" t="s">
        <v>105</v>
      </c>
      <c r="D364" s="34">
        <v>75.2</v>
      </c>
      <c r="E364" s="36">
        <f t="shared" si="22"/>
        <v>23.927272727272729</v>
      </c>
      <c r="F364" s="37">
        <f t="shared" si="23"/>
        <v>0.11963636363636365</v>
      </c>
      <c r="G364" s="34">
        <f t="shared" si="24"/>
        <v>3.1428571428571428</v>
      </c>
      <c r="H364" s="56">
        <f t="shared" si="25"/>
        <v>4.498327272727274E-2</v>
      </c>
    </row>
    <row r="365" spans="1:8" ht="15.75" customHeight="1" x14ac:dyDescent="0.25">
      <c r="A365" s="44">
        <v>8</v>
      </c>
      <c r="B365" s="64">
        <v>16</v>
      </c>
      <c r="C365" s="35" t="s">
        <v>61</v>
      </c>
      <c r="D365" s="34">
        <v>55</v>
      </c>
      <c r="E365" s="36">
        <f t="shared" si="22"/>
        <v>17.5</v>
      </c>
      <c r="F365" s="37">
        <f t="shared" si="23"/>
        <v>8.7499999999999994E-2</v>
      </c>
      <c r="G365" s="34">
        <f t="shared" si="24"/>
        <v>3.1428571428571428</v>
      </c>
      <c r="H365" s="56">
        <f t="shared" si="25"/>
        <v>2.4062499999999997E-2</v>
      </c>
    </row>
    <row r="366" spans="1:8" ht="15.75" customHeight="1" x14ac:dyDescent="0.25">
      <c r="A366" s="44">
        <v>8</v>
      </c>
      <c r="B366" s="64">
        <v>40</v>
      </c>
      <c r="C366" s="35" t="s">
        <v>61</v>
      </c>
      <c r="D366" s="34">
        <v>43</v>
      </c>
      <c r="E366" s="36">
        <f t="shared" si="22"/>
        <v>13.681818181818182</v>
      </c>
      <c r="F366" s="37">
        <f t="shared" si="23"/>
        <v>6.8409090909090906E-2</v>
      </c>
      <c r="G366" s="34">
        <f t="shared" si="24"/>
        <v>3.1428571428571428</v>
      </c>
      <c r="H366" s="56">
        <f t="shared" si="25"/>
        <v>1.4707954545454545E-2</v>
      </c>
    </row>
    <row r="367" spans="1:8" ht="15.75" customHeight="1" x14ac:dyDescent="0.25">
      <c r="A367" s="44">
        <v>8</v>
      </c>
      <c r="B367" s="64">
        <v>41</v>
      </c>
      <c r="C367" s="35" t="s">
        <v>61</v>
      </c>
      <c r="D367" s="34">
        <v>54.4</v>
      </c>
      <c r="E367" s="36">
        <f t="shared" si="22"/>
        <v>17.309090909090909</v>
      </c>
      <c r="F367" s="37">
        <f t="shared" si="23"/>
        <v>8.6545454545454537E-2</v>
      </c>
      <c r="G367" s="34">
        <f t="shared" si="24"/>
        <v>3.1428571428571428</v>
      </c>
      <c r="H367" s="56">
        <f t="shared" si="25"/>
        <v>2.354036363636363E-2</v>
      </c>
    </row>
    <row r="368" spans="1:8" ht="15.75" customHeight="1" x14ac:dyDescent="0.25">
      <c r="A368" s="44">
        <v>8</v>
      </c>
      <c r="B368" s="64">
        <v>42</v>
      </c>
      <c r="C368" s="35" t="s">
        <v>61</v>
      </c>
      <c r="D368" s="34">
        <v>51</v>
      </c>
      <c r="E368" s="36">
        <f t="shared" si="22"/>
        <v>16.227272727272727</v>
      </c>
      <c r="F368" s="37">
        <f t="shared" si="23"/>
        <v>8.1136363636363631E-2</v>
      </c>
      <c r="G368" s="34">
        <f t="shared" si="24"/>
        <v>3.1428571428571428</v>
      </c>
      <c r="H368" s="56">
        <f t="shared" si="25"/>
        <v>2.0689772727272727E-2</v>
      </c>
    </row>
    <row r="369" spans="1:8" ht="15.75" customHeight="1" x14ac:dyDescent="0.25">
      <c r="A369" s="44">
        <v>8</v>
      </c>
      <c r="B369" s="64">
        <v>43</v>
      </c>
      <c r="C369" s="35" t="s">
        <v>61</v>
      </c>
      <c r="D369" s="34">
        <v>34</v>
      </c>
      <c r="E369" s="36">
        <f t="shared" si="22"/>
        <v>10.818181818181818</v>
      </c>
      <c r="F369" s="37">
        <f t="shared" si="23"/>
        <v>5.4090909090909092E-2</v>
      </c>
      <c r="G369" s="34">
        <f t="shared" si="24"/>
        <v>3.1428571428571428</v>
      </c>
      <c r="H369" s="56">
        <f t="shared" si="25"/>
        <v>9.1954545454545466E-3</v>
      </c>
    </row>
    <row r="370" spans="1:8" ht="15.75" customHeight="1" x14ac:dyDescent="0.25">
      <c r="A370" s="44">
        <v>8</v>
      </c>
      <c r="B370" s="64">
        <v>78</v>
      </c>
      <c r="C370" s="35" t="s">
        <v>61</v>
      </c>
      <c r="D370" s="34">
        <v>58</v>
      </c>
      <c r="E370" s="36">
        <f t="shared" si="22"/>
        <v>18.454545454545453</v>
      </c>
      <c r="F370" s="37">
        <f t="shared" si="23"/>
        <v>9.227272727272727E-2</v>
      </c>
      <c r="G370" s="34">
        <f t="shared" si="24"/>
        <v>3.1428571428571428</v>
      </c>
      <c r="H370" s="56">
        <f t="shared" si="25"/>
        <v>2.6759090909090909E-2</v>
      </c>
    </row>
    <row r="371" spans="1:8" ht="15.75" customHeight="1" x14ac:dyDescent="0.25">
      <c r="A371" s="44">
        <v>8</v>
      </c>
      <c r="B371" s="64">
        <v>79</v>
      </c>
      <c r="C371" s="35" t="s">
        <v>61</v>
      </c>
      <c r="D371" s="34">
        <v>18</v>
      </c>
      <c r="E371" s="36">
        <f t="shared" si="22"/>
        <v>5.7272727272727275</v>
      </c>
      <c r="F371" s="37">
        <f t="shared" si="23"/>
        <v>2.8636363636363637E-2</v>
      </c>
      <c r="G371" s="34">
        <f t="shared" si="24"/>
        <v>3.1428571428571428</v>
      </c>
      <c r="H371" s="56">
        <f t="shared" si="25"/>
        <v>2.5772727272727275E-3</v>
      </c>
    </row>
    <row r="372" spans="1:8" ht="15.75" customHeight="1" x14ac:dyDescent="0.25">
      <c r="A372" s="44">
        <v>8</v>
      </c>
      <c r="B372" s="64">
        <v>80</v>
      </c>
      <c r="C372" s="35" t="s">
        <v>61</v>
      </c>
      <c r="D372" s="34">
        <v>22</v>
      </c>
      <c r="E372" s="36">
        <f t="shared" si="22"/>
        <v>7</v>
      </c>
      <c r="F372" s="37">
        <f t="shared" si="23"/>
        <v>3.5000000000000003E-2</v>
      </c>
      <c r="G372" s="34">
        <f t="shared" si="24"/>
        <v>3.1428571428571428</v>
      </c>
      <c r="H372" s="56">
        <f t="shared" si="25"/>
        <v>3.8500000000000006E-3</v>
      </c>
    </row>
    <row r="373" spans="1:8" ht="15.75" customHeight="1" x14ac:dyDescent="0.25">
      <c r="A373" s="44">
        <v>8</v>
      </c>
      <c r="B373" s="64">
        <v>81</v>
      </c>
      <c r="C373" s="35" t="s">
        <v>61</v>
      </c>
      <c r="D373" s="34">
        <v>40</v>
      </c>
      <c r="E373" s="36">
        <f t="shared" si="22"/>
        <v>12.727272727272728</v>
      </c>
      <c r="F373" s="37">
        <f t="shared" si="23"/>
        <v>6.3636363636363644E-2</v>
      </c>
      <c r="G373" s="34">
        <f t="shared" si="24"/>
        <v>3.1428571428571428</v>
      </c>
      <c r="H373" s="56">
        <f t="shared" si="25"/>
        <v>1.2727272727272729E-2</v>
      </c>
    </row>
    <row r="374" spans="1:8" ht="15.75" customHeight="1" x14ac:dyDescent="0.25">
      <c r="A374" s="44">
        <v>8</v>
      </c>
      <c r="B374" s="64">
        <v>82</v>
      </c>
      <c r="C374" s="35" t="s">
        <v>61</v>
      </c>
      <c r="D374" s="34">
        <v>58</v>
      </c>
      <c r="E374" s="36">
        <f t="shared" si="22"/>
        <v>18.454545454545453</v>
      </c>
      <c r="F374" s="37">
        <f t="shared" si="23"/>
        <v>9.227272727272727E-2</v>
      </c>
      <c r="G374" s="34">
        <f t="shared" si="24"/>
        <v>3.1428571428571428</v>
      </c>
      <c r="H374" s="56">
        <f t="shared" si="25"/>
        <v>2.6759090909090909E-2</v>
      </c>
    </row>
    <row r="375" spans="1:8" ht="15.75" customHeight="1" x14ac:dyDescent="0.25">
      <c r="A375" s="44">
        <v>8</v>
      </c>
      <c r="B375" s="64">
        <v>83</v>
      </c>
      <c r="C375" s="35" t="s">
        <v>61</v>
      </c>
      <c r="D375" s="34">
        <v>63</v>
      </c>
      <c r="E375" s="36">
        <f t="shared" si="22"/>
        <v>20.045454545454547</v>
      </c>
      <c r="F375" s="37">
        <f t="shared" si="23"/>
        <v>0.10022727272727273</v>
      </c>
      <c r="G375" s="34">
        <f t="shared" si="24"/>
        <v>3.1428571428571428</v>
      </c>
      <c r="H375" s="56">
        <f t="shared" si="25"/>
        <v>3.157159090909091E-2</v>
      </c>
    </row>
    <row r="376" spans="1:8" ht="15.75" customHeight="1" x14ac:dyDescent="0.25">
      <c r="A376" s="44">
        <v>8</v>
      </c>
      <c r="B376" s="64">
        <v>84</v>
      </c>
      <c r="C376" s="35" t="s">
        <v>61</v>
      </c>
      <c r="D376" s="34">
        <v>60</v>
      </c>
      <c r="E376" s="36">
        <f t="shared" si="22"/>
        <v>19.09090909090909</v>
      </c>
      <c r="F376" s="37">
        <f t="shared" si="23"/>
        <v>9.5454545454545445E-2</v>
      </c>
      <c r="G376" s="34">
        <f t="shared" si="24"/>
        <v>3.1428571428571428</v>
      </c>
      <c r="H376" s="56">
        <f t="shared" si="25"/>
        <v>2.863636363636363E-2</v>
      </c>
    </row>
    <row r="377" spans="1:8" ht="15.75" customHeight="1" x14ac:dyDescent="0.25">
      <c r="A377" s="44">
        <v>8</v>
      </c>
      <c r="B377" s="64">
        <v>85</v>
      </c>
      <c r="C377" s="35" t="s">
        <v>61</v>
      </c>
      <c r="D377" s="34">
        <v>40</v>
      </c>
      <c r="E377" s="36">
        <f t="shared" si="22"/>
        <v>12.727272727272728</v>
      </c>
      <c r="F377" s="37">
        <f t="shared" si="23"/>
        <v>6.3636363636363644E-2</v>
      </c>
      <c r="G377" s="34">
        <f t="shared" si="24"/>
        <v>3.1428571428571428</v>
      </c>
      <c r="H377" s="56">
        <f t="shared" si="25"/>
        <v>1.2727272727272729E-2</v>
      </c>
    </row>
    <row r="378" spans="1:8" ht="15.75" customHeight="1" x14ac:dyDescent="0.25">
      <c r="A378" s="44">
        <v>8</v>
      </c>
      <c r="B378" s="64">
        <v>86</v>
      </c>
      <c r="C378" s="35" t="s">
        <v>61</v>
      </c>
      <c r="D378" s="34">
        <v>30</v>
      </c>
      <c r="E378" s="36">
        <f t="shared" si="22"/>
        <v>9.545454545454545</v>
      </c>
      <c r="F378" s="37">
        <f t="shared" si="23"/>
        <v>4.7727272727272722E-2</v>
      </c>
      <c r="G378" s="34">
        <f t="shared" si="24"/>
        <v>3.1428571428571428</v>
      </c>
      <c r="H378" s="56">
        <f t="shared" si="25"/>
        <v>7.1590909090909075E-3</v>
      </c>
    </row>
    <row r="379" spans="1:8" ht="15.75" customHeight="1" x14ac:dyDescent="0.25">
      <c r="A379" s="44">
        <v>8</v>
      </c>
      <c r="B379" s="64">
        <v>88</v>
      </c>
      <c r="C379" s="35" t="s">
        <v>61</v>
      </c>
      <c r="D379" s="34">
        <v>42</v>
      </c>
      <c r="E379" s="36">
        <f t="shared" si="22"/>
        <v>13.363636363636363</v>
      </c>
      <c r="F379" s="37">
        <f t="shared" si="23"/>
        <v>6.6818181818181818E-2</v>
      </c>
      <c r="G379" s="34">
        <f t="shared" si="24"/>
        <v>3.1428571428571428</v>
      </c>
      <c r="H379" s="56">
        <f t="shared" si="25"/>
        <v>1.4031818181818182E-2</v>
      </c>
    </row>
    <row r="380" spans="1:8" ht="15.75" customHeight="1" x14ac:dyDescent="0.25">
      <c r="A380" s="44">
        <v>8</v>
      </c>
      <c r="B380" s="64">
        <v>89</v>
      </c>
      <c r="C380" s="35" t="s">
        <v>61</v>
      </c>
      <c r="D380" s="34">
        <v>33.4</v>
      </c>
      <c r="E380" s="36">
        <f t="shared" si="22"/>
        <v>10.627272727272727</v>
      </c>
      <c r="F380" s="37">
        <f t="shared" si="23"/>
        <v>5.3136363636363634E-2</v>
      </c>
      <c r="G380" s="34">
        <f t="shared" si="24"/>
        <v>3.1428571428571428</v>
      </c>
      <c r="H380" s="56">
        <f t="shared" si="25"/>
        <v>8.8737727272727267E-3</v>
      </c>
    </row>
    <row r="381" spans="1:8" ht="15.75" customHeight="1" x14ac:dyDescent="0.25">
      <c r="A381" s="44">
        <v>8</v>
      </c>
      <c r="B381" s="64">
        <v>73</v>
      </c>
      <c r="C381" s="35" t="s">
        <v>62</v>
      </c>
      <c r="D381" s="34">
        <v>32.4</v>
      </c>
      <c r="E381" s="36">
        <f t="shared" si="22"/>
        <v>10.309090909090909</v>
      </c>
      <c r="F381" s="37">
        <f t="shared" si="23"/>
        <v>5.154545454545454E-2</v>
      </c>
      <c r="G381" s="34">
        <f t="shared" si="24"/>
        <v>3.1428571428571428</v>
      </c>
      <c r="H381" s="56">
        <f t="shared" ref="H381:H412" si="26">G381*F381^2</f>
        <v>8.3503636363636332E-3</v>
      </c>
    </row>
    <row r="382" spans="1:8" ht="15.75" customHeight="1" x14ac:dyDescent="0.25">
      <c r="A382" s="44">
        <v>8</v>
      </c>
      <c r="B382" s="64">
        <v>30</v>
      </c>
      <c r="C382" s="35" t="s">
        <v>108</v>
      </c>
      <c r="D382" s="34">
        <v>42</v>
      </c>
      <c r="E382" s="36">
        <f t="shared" si="22"/>
        <v>13.363636363636363</v>
      </c>
      <c r="F382" s="37">
        <f t="shared" si="23"/>
        <v>6.6818181818181818E-2</v>
      </c>
      <c r="G382" s="34">
        <f t="shared" si="24"/>
        <v>3.1428571428571428</v>
      </c>
      <c r="H382" s="56">
        <f t="shared" si="26"/>
        <v>1.4031818181818182E-2</v>
      </c>
    </row>
    <row r="383" spans="1:8" ht="15.75" customHeight="1" x14ac:dyDescent="0.25">
      <c r="A383" s="44">
        <v>8</v>
      </c>
      <c r="B383" s="64">
        <v>31</v>
      </c>
      <c r="C383" s="35" t="s">
        <v>108</v>
      </c>
      <c r="D383" s="34">
        <v>29</v>
      </c>
      <c r="E383" s="36">
        <f t="shared" si="22"/>
        <v>9.2272727272727266</v>
      </c>
      <c r="F383" s="37">
        <f t="shared" si="23"/>
        <v>4.6136363636363635E-2</v>
      </c>
      <c r="G383" s="34">
        <f t="shared" si="24"/>
        <v>3.1428571428571428</v>
      </c>
      <c r="H383" s="56">
        <f t="shared" si="26"/>
        <v>6.6897727272727274E-3</v>
      </c>
    </row>
    <row r="384" spans="1:8" ht="15.75" customHeight="1" x14ac:dyDescent="0.25">
      <c r="A384" s="44">
        <v>8</v>
      </c>
      <c r="B384" s="64">
        <v>32</v>
      </c>
      <c r="C384" s="35" t="s">
        <v>108</v>
      </c>
      <c r="D384" s="34">
        <v>18</v>
      </c>
      <c r="E384" s="36">
        <f t="shared" si="22"/>
        <v>5.7272727272727275</v>
      </c>
      <c r="F384" s="37">
        <f t="shared" si="23"/>
        <v>2.8636363636363637E-2</v>
      </c>
      <c r="G384" s="34">
        <f t="shared" si="24"/>
        <v>3.1428571428571428</v>
      </c>
      <c r="H384" s="56">
        <f t="shared" si="26"/>
        <v>2.5772727272727275E-3</v>
      </c>
    </row>
    <row r="385" spans="1:8" ht="15.75" customHeight="1" x14ac:dyDescent="0.25">
      <c r="A385" s="44">
        <v>8</v>
      </c>
      <c r="B385" s="64">
        <v>35</v>
      </c>
      <c r="C385" s="35" t="s">
        <v>108</v>
      </c>
      <c r="D385" s="34">
        <v>39</v>
      </c>
      <c r="E385" s="36">
        <f t="shared" si="22"/>
        <v>12.40909090909091</v>
      </c>
      <c r="F385" s="37">
        <f t="shared" si="23"/>
        <v>6.2045454545454549E-2</v>
      </c>
      <c r="G385" s="34">
        <f t="shared" si="24"/>
        <v>3.1428571428571428</v>
      </c>
      <c r="H385" s="56">
        <f t="shared" si="26"/>
        <v>1.2098863636363638E-2</v>
      </c>
    </row>
    <row r="386" spans="1:8" ht="15.75" customHeight="1" x14ac:dyDescent="0.25">
      <c r="A386" s="44">
        <v>8</v>
      </c>
      <c r="B386" s="64">
        <v>53</v>
      </c>
      <c r="C386" s="35" t="s">
        <v>111</v>
      </c>
      <c r="D386" s="34">
        <v>16</v>
      </c>
      <c r="E386" s="36">
        <f t="shared" ref="E386:E408" si="27">D386/G386</f>
        <v>5.0909090909090908</v>
      </c>
      <c r="F386" s="37">
        <f t="shared" ref="F386:F434" si="28">E386/200</f>
        <v>2.5454545454545455E-2</v>
      </c>
      <c r="G386" s="34">
        <f t="shared" ref="G386:G434" si="29">22/7</f>
        <v>3.1428571428571428</v>
      </c>
      <c r="H386" s="56">
        <f t="shared" si="26"/>
        <v>2.0363636363636365E-3</v>
      </c>
    </row>
    <row r="387" spans="1:8" ht="15.75" customHeight="1" x14ac:dyDescent="0.25">
      <c r="A387" s="44">
        <v>8</v>
      </c>
      <c r="B387" s="64">
        <v>2</v>
      </c>
      <c r="C387" s="35" t="s">
        <v>112</v>
      </c>
      <c r="D387" s="34">
        <v>20.6</v>
      </c>
      <c r="E387" s="36">
        <f t="shared" si="27"/>
        <v>6.5545454545454556</v>
      </c>
      <c r="F387" s="37">
        <f t="shared" si="28"/>
        <v>3.277272727272728E-2</v>
      </c>
      <c r="G387" s="34">
        <f t="shared" si="29"/>
        <v>3.1428571428571428</v>
      </c>
      <c r="H387" s="56">
        <f t="shared" si="26"/>
        <v>3.3755909090909106E-3</v>
      </c>
    </row>
    <row r="388" spans="1:8" ht="15.75" customHeight="1" x14ac:dyDescent="0.25">
      <c r="A388" s="44">
        <v>8</v>
      </c>
      <c r="B388" s="64">
        <v>3</v>
      </c>
      <c r="C388" s="35" t="s">
        <v>112</v>
      </c>
      <c r="D388" s="34">
        <v>19.600000000000001</v>
      </c>
      <c r="E388" s="36">
        <f t="shared" si="27"/>
        <v>6.2363636363636372</v>
      </c>
      <c r="F388" s="37">
        <f t="shared" si="28"/>
        <v>3.1181818181818186E-2</v>
      </c>
      <c r="G388" s="34">
        <f t="shared" si="29"/>
        <v>3.1428571428571428</v>
      </c>
      <c r="H388" s="37">
        <f t="shared" si="26"/>
        <v>3.0558181818181825E-3</v>
      </c>
    </row>
    <row r="389" spans="1:8" ht="15.75" customHeight="1" x14ac:dyDescent="0.25">
      <c r="A389" s="44">
        <v>8</v>
      </c>
      <c r="B389" s="64">
        <v>4</v>
      </c>
      <c r="C389" s="35" t="s">
        <v>112</v>
      </c>
      <c r="D389" s="34">
        <v>37</v>
      </c>
      <c r="E389" s="36">
        <f t="shared" si="27"/>
        <v>11.772727272727273</v>
      </c>
      <c r="F389" s="37">
        <f t="shared" si="28"/>
        <v>5.8863636363636368E-2</v>
      </c>
      <c r="G389" s="34">
        <f t="shared" si="29"/>
        <v>3.1428571428571428</v>
      </c>
      <c r="H389" s="56">
        <f t="shared" si="26"/>
        <v>1.0889772727272729E-2</v>
      </c>
    </row>
    <row r="390" spans="1:8" ht="15.75" customHeight="1" x14ac:dyDescent="0.25">
      <c r="A390" s="44">
        <v>8</v>
      </c>
      <c r="B390" s="64">
        <v>5</v>
      </c>
      <c r="C390" s="35" t="s">
        <v>112</v>
      </c>
      <c r="D390" s="34">
        <v>16</v>
      </c>
      <c r="E390" s="36">
        <f t="shared" si="27"/>
        <v>5.0909090909090908</v>
      </c>
      <c r="F390" s="37">
        <f t="shared" si="28"/>
        <v>2.5454545454545455E-2</v>
      </c>
      <c r="G390" s="34">
        <f t="shared" si="29"/>
        <v>3.1428571428571428</v>
      </c>
      <c r="H390" s="56">
        <f t="shared" si="26"/>
        <v>2.0363636363636365E-3</v>
      </c>
    </row>
    <row r="391" spans="1:8" ht="15.75" customHeight="1" x14ac:dyDescent="0.25">
      <c r="A391" s="44">
        <v>8</v>
      </c>
      <c r="B391" s="64">
        <v>44</v>
      </c>
      <c r="C391" s="35" t="s">
        <v>112</v>
      </c>
      <c r="D391" s="34">
        <v>24.6</v>
      </c>
      <c r="E391" s="36">
        <f t="shared" si="27"/>
        <v>7.827272727272728</v>
      </c>
      <c r="F391" s="37">
        <f t="shared" si="28"/>
        <v>3.9136363636363643E-2</v>
      </c>
      <c r="G391" s="34">
        <f t="shared" si="29"/>
        <v>3.1428571428571428</v>
      </c>
      <c r="H391" s="56">
        <f t="shared" si="26"/>
        <v>4.813772727272729E-3</v>
      </c>
    </row>
    <row r="392" spans="1:8" ht="15.75" customHeight="1" x14ac:dyDescent="0.25">
      <c r="A392" s="44">
        <v>8</v>
      </c>
      <c r="B392" s="64">
        <v>68</v>
      </c>
      <c r="C392" s="35" t="s">
        <v>112</v>
      </c>
      <c r="D392" s="34">
        <v>35</v>
      </c>
      <c r="E392" s="36">
        <f t="shared" si="27"/>
        <v>11.136363636363637</v>
      </c>
      <c r="F392" s="37">
        <f t="shared" si="28"/>
        <v>5.5681818181818186E-2</v>
      </c>
      <c r="G392" s="34">
        <f t="shared" si="29"/>
        <v>3.1428571428571428</v>
      </c>
      <c r="H392" s="56">
        <f t="shared" si="26"/>
        <v>9.7443181818181838E-3</v>
      </c>
    </row>
    <row r="393" spans="1:8" ht="15.75" customHeight="1" x14ac:dyDescent="0.25">
      <c r="A393" s="44">
        <v>8</v>
      </c>
      <c r="B393" s="64">
        <v>29</v>
      </c>
      <c r="C393" s="35" t="s">
        <v>114</v>
      </c>
      <c r="D393" s="34">
        <v>20</v>
      </c>
      <c r="E393" s="36">
        <f t="shared" si="27"/>
        <v>6.3636363636363642</v>
      </c>
      <c r="F393" s="37">
        <f t="shared" si="28"/>
        <v>3.1818181818181822E-2</v>
      </c>
      <c r="G393" s="34">
        <f t="shared" si="29"/>
        <v>3.1428571428571428</v>
      </c>
      <c r="H393" s="56">
        <f t="shared" si="26"/>
        <v>3.1818181818181824E-3</v>
      </c>
    </row>
    <row r="394" spans="1:8" ht="15.75" customHeight="1" x14ac:dyDescent="0.25">
      <c r="A394" s="44">
        <v>8</v>
      </c>
      <c r="B394" s="64">
        <v>38</v>
      </c>
      <c r="C394" s="35" t="s">
        <v>114</v>
      </c>
      <c r="D394" s="34">
        <v>40</v>
      </c>
      <c r="E394" s="36">
        <f t="shared" si="27"/>
        <v>12.727272727272728</v>
      </c>
      <c r="F394" s="37">
        <f t="shared" si="28"/>
        <v>6.3636363636363644E-2</v>
      </c>
      <c r="G394" s="34">
        <f t="shared" si="29"/>
        <v>3.1428571428571428</v>
      </c>
      <c r="H394" s="56">
        <f t="shared" si="26"/>
        <v>1.2727272727272729E-2</v>
      </c>
    </row>
    <row r="395" spans="1:8" ht="15.75" customHeight="1" x14ac:dyDescent="0.25">
      <c r="A395" s="44">
        <v>8</v>
      </c>
      <c r="B395" s="64">
        <v>50</v>
      </c>
      <c r="C395" s="35" t="s">
        <v>114</v>
      </c>
      <c r="D395" s="34">
        <v>27</v>
      </c>
      <c r="E395" s="36">
        <f t="shared" si="27"/>
        <v>8.5909090909090917</v>
      </c>
      <c r="F395" s="37">
        <f t="shared" si="28"/>
        <v>4.2954545454545461E-2</v>
      </c>
      <c r="G395" s="34">
        <f t="shared" si="29"/>
        <v>3.1428571428571428</v>
      </c>
      <c r="H395" s="56">
        <f t="shared" si="26"/>
        <v>5.7988636363636376E-3</v>
      </c>
    </row>
    <row r="396" spans="1:8" ht="15.75" customHeight="1" x14ac:dyDescent="0.25">
      <c r="A396" s="44">
        <v>8</v>
      </c>
      <c r="B396" s="64">
        <v>58</v>
      </c>
      <c r="C396" s="35" t="s">
        <v>114</v>
      </c>
      <c r="D396" s="34">
        <v>19</v>
      </c>
      <c r="E396" s="36">
        <f t="shared" si="27"/>
        <v>6.0454545454545459</v>
      </c>
      <c r="F396" s="37">
        <f t="shared" si="28"/>
        <v>3.0227272727272728E-2</v>
      </c>
      <c r="G396" s="34">
        <f t="shared" si="29"/>
        <v>3.1428571428571428</v>
      </c>
      <c r="H396" s="56">
        <f t="shared" si="26"/>
        <v>2.8715909090909091E-3</v>
      </c>
    </row>
    <row r="397" spans="1:8" ht="15.75" customHeight="1" x14ac:dyDescent="0.25">
      <c r="A397" s="44">
        <v>8</v>
      </c>
      <c r="B397" s="64">
        <v>59</v>
      </c>
      <c r="C397" s="35" t="s">
        <v>114</v>
      </c>
      <c r="D397" s="34">
        <v>21</v>
      </c>
      <c r="E397" s="36">
        <f t="shared" si="27"/>
        <v>6.6818181818181817</v>
      </c>
      <c r="F397" s="37">
        <f t="shared" si="28"/>
        <v>3.3409090909090909E-2</v>
      </c>
      <c r="G397" s="34">
        <f t="shared" si="29"/>
        <v>3.1428571428571428</v>
      </c>
      <c r="H397" s="56">
        <f t="shared" si="26"/>
        <v>3.5079545454545454E-3</v>
      </c>
    </row>
    <row r="398" spans="1:8" ht="15.75" customHeight="1" x14ac:dyDescent="0.25">
      <c r="A398" s="44">
        <v>8</v>
      </c>
      <c r="B398" s="64">
        <v>66</v>
      </c>
      <c r="C398" s="35" t="s">
        <v>114</v>
      </c>
      <c r="D398" s="34">
        <v>32.799999999999997</v>
      </c>
      <c r="E398" s="36">
        <f t="shared" si="27"/>
        <v>10.436363636363636</v>
      </c>
      <c r="F398" s="37">
        <f t="shared" si="28"/>
        <v>5.2181818181818176E-2</v>
      </c>
      <c r="G398" s="34">
        <f t="shared" si="29"/>
        <v>3.1428571428571428</v>
      </c>
      <c r="H398" s="56">
        <f t="shared" si="26"/>
        <v>8.5578181818181803E-3</v>
      </c>
    </row>
    <row r="399" spans="1:8" ht="15.75" customHeight="1" x14ac:dyDescent="0.25">
      <c r="A399" s="44">
        <v>8</v>
      </c>
      <c r="B399" s="64">
        <v>67</v>
      </c>
      <c r="C399" s="35" t="s">
        <v>114</v>
      </c>
      <c r="D399" s="34">
        <v>41</v>
      </c>
      <c r="E399" s="36">
        <f t="shared" si="27"/>
        <v>13.045454545454545</v>
      </c>
      <c r="F399" s="37">
        <f t="shared" si="28"/>
        <v>6.5227272727272731E-2</v>
      </c>
      <c r="G399" s="34">
        <f t="shared" si="29"/>
        <v>3.1428571428571428</v>
      </c>
      <c r="H399" s="56">
        <f t="shared" si="26"/>
        <v>1.3371590909090911E-2</v>
      </c>
    </row>
    <row r="400" spans="1:8" ht="15.75" customHeight="1" x14ac:dyDescent="0.25">
      <c r="A400" s="44">
        <v>8</v>
      </c>
      <c r="B400" s="64">
        <v>69</v>
      </c>
      <c r="C400" s="35" t="s">
        <v>114</v>
      </c>
      <c r="D400" s="34">
        <v>16</v>
      </c>
      <c r="E400" s="36">
        <f t="shared" si="27"/>
        <v>5.0909090909090908</v>
      </c>
      <c r="F400" s="37">
        <f t="shared" si="28"/>
        <v>2.5454545454545455E-2</v>
      </c>
      <c r="G400" s="34">
        <f t="shared" si="29"/>
        <v>3.1428571428571428</v>
      </c>
      <c r="H400" s="56">
        <f t="shared" si="26"/>
        <v>2.0363636363636365E-3</v>
      </c>
    </row>
    <row r="401" spans="1:8" ht="15.75" customHeight="1" x14ac:dyDescent="0.25">
      <c r="A401" s="44">
        <v>8</v>
      </c>
      <c r="B401" s="64">
        <v>70</v>
      </c>
      <c r="C401" s="35" t="s">
        <v>114</v>
      </c>
      <c r="D401" s="34">
        <v>19</v>
      </c>
      <c r="E401" s="36">
        <f t="shared" si="27"/>
        <v>6.0454545454545459</v>
      </c>
      <c r="F401" s="37">
        <f t="shared" si="28"/>
        <v>3.0227272727272728E-2</v>
      </c>
      <c r="G401" s="34">
        <f t="shared" si="29"/>
        <v>3.1428571428571428</v>
      </c>
      <c r="H401" s="56">
        <f t="shared" si="26"/>
        <v>2.8715909090909091E-3</v>
      </c>
    </row>
    <row r="402" spans="1:8" ht="15.75" customHeight="1" x14ac:dyDescent="0.25">
      <c r="A402" s="44">
        <v>8</v>
      </c>
      <c r="B402" s="64">
        <v>71</v>
      </c>
      <c r="C402" s="35" t="s">
        <v>114</v>
      </c>
      <c r="D402" s="34">
        <v>36.799999999999997</v>
      </c>
      <c r="E402" s="36">
        <f t="shared" si="27"/>
        <v>11.709090909090909</v>
      </c>
      <c r="F402" s="37">
        <f t="shared" si="28"/>
        <v>5.8545454545454546E-2</v>
      </c>
      <c r="G402" s="34">
        <f t="shared" si="29"/>
        <v>3.1428571428571428</v>
      </c>
      <c r="H402" s="56">
        <f t="shared" si="26"/>
        <v>1.0772363636363637E-2</v>
      </c>
    </row>
    <row r="403" spans="1:8" ht="15.75" customHeight="1" x14ac:dyDescent="0.25">
      <c r="A403" s="44">
        <v>8</v>
      </c>
      <c r="B403" s="64">
        <v>77</v>
      </c>
      <c r="C403" s="35" t="s">
        <v>114</v>
      </c>
      <c r="D403" s="34">
        <v>42.8</v>
      </c>
      <c r="E403" s="36">
        <f t="shared" si="27"/>
        <v>13.618181818181817</v>
      </c>
      <c r="F403" s="37">
        <f t="shared" si="28"/>
        <v>6.8090909090909091E-2</v>
      </c>
      <c r="G403" s="34">
        <f t="shared" si="29"/>
        <v>3.1428571428571428</v>
      </c>
      <c r="H403" s="56">
        <f t="shared" si="26"/>
        <v>1.4571454545454547E-2</v>
      </c>
    </row>
    <row r="404" spans="1:8" ht="15.75" customHeight="1" x14ac:dyDescent="0.25">
      <c r="A404" s="44">
        <v>8</v>
      </c>
      <c r="B404" s="64">
        <v>87</v>
      </c>
      <c r="C404" s="35" t="s">
        <v>114</v>
      </c>
      <c r="D404" s="34">
        <v>24</v>
      </c>
      <c r="E404" s="36">
        <f t="shared" si="27"/>
        <v>7.6363636363636367</v>
      </c>
      <c r="F404" s="37">
        <f t="shared" si="28"/>
        <v>3.8181818181818185E-2</v>
      </c>
      <c r="G404" s="34">
        <f t="shared" si="29"/>
        <v>3.1428571428571428</v>
      </c>
      <c r="H404" s="56">
        <f t="shared" si="26"/>
        <v>4.5818181818181826E-3</v>
      </c>
    </row>
    <row r="405" spans="1:8" ht="15.75" customHeight="1" x14ac:dyDescent="0.25">
      <c r="A405" s="44">
        <v>8</v>
      </c>
      <c r="B405" s="64">
        <v>94</v>
      </c>
      <c r="C405" s="35" t="s">
        <v>114</v>
      </c>
      <c r="D405" s="34">
        <v>35</v>
      </c>
      <c r="E405" s="36">
        <f t="shared" si="27"/>
        <v>11.136363636363637</v>
      </c>
      <c r="F405" s="37">
        <f t="shared" si="28"/>
        <v>5.5681818181818186E-2</v>
      </c>
      <c r="G405" s="34">
        <f t="shared" si="29"/>
        <v>3.1428571428571428</v>
      </c>
      <c r="H405" s="56">
        <f t="shared" si="26"/>
        <v>9.7443181818181838E-3</v>
      </c>
    </row>
    <row r="406" spans="1:8" ht="15.75" customHeight="1" x14ac:dyDescent="0.25">
      <c r="A406" s="44">
        <v>8</v>
      </c>
      <c r="B406" s="64">
        <v>95</v>
      </c>
      <c r="C406" s="35" t="s">
        <v>114</v>
      </c>
      <c r="D406" s="34">
        <v>36</v>
      </c>
      <c r="E406" s="36">
        <f t="shared" si="27"/>
        <v>11.454545454545455</v>
      </c>
      <c r="F406" s="37">
        <f t="shared" si="28"/>
        <v>5.7272727272727274E-2</v>
      </c>
      <c r="G406" s="34">
        <f t="shared" si="29"/>
        <v>3.1428571428571428</v>
      </c>
      <c r="H406" s="56">
        <f t="shared" si="26"/>
        <v>1.030909090909091E-2</v>
      </c>
    </row>
    <row r="407" spans="1:8" ht="15.75" customHeight="1" x14ac:dyDescent="0.25">
      <c r="A407" s="44">
        <v>8</v>
      </c>
      <c r="B407" s="64">
        <v>96</v>
      </c>
      <c r="C407" s="35" t="s">
        <v>114</v>
      </c>
      <c r="D407" s="34">
        <v>32</v>
      </c>
      <c r="E407" s="36">
        <f t="shared" si="27"/>
        <v>10.181818181818182</v>
      </c>
      <c r="F407" s="37">
        <f t="shared" si="28"/>
        <v>5.0909090909090911E-2</v>
      </c>
      <c r="G407" s="34">
        <f t="shared" si="29"/>
        <v>3.1428571428571428</v>
      </c>
      <c r="H407" s="56">
        <f t="shared" si="26"/>
        <v>8.145454545454546E-3</v>
      </c>
    </row>
    <row r="408" spans="1:8" ht="15.75" customHeight="1" x14ac:dyDescent="0.25">
      <c r="A408" s="44">
        <v>8</v>
      </c>
      <c r="B408" s="64">
        <v>72</v>
      </c>
      <c r="C408" s="35" t="s">
        <v>114</v>
      </c>
      <c r="D408" s="34">
        <v>37</v>
      </c>
      <c r="E408" s="36">
        <f t="shared" si="27"/>
        <v>11.772727272727273</v>
      </c>
      <c r="F408" s="37">
        <f t="shared" si="28"/>
        <v>5.8863636363636368E-2</v>
      </c>
      <c r="G408" s="34">
        <f t="shared" si="29"/>
        <v>3.1428571428571428</v>
      </c>
      <c r="H408" s="56">
        <f t="shared" si="26"/>
        <v>1.0889772727272729E-2</v>
      </c>
    </row>
    <row r="409" spans="1:8" ht="15.75" customHeight="1" x14ac:dyDescent="0.25">
      <c r="A409" s="44">
        <v>9</v>
      </c>
      <c r="B409" s="64">
        <v>1</v>
      </c>
      <c r="C409" s="35" t="s">
        <v>87</v>
      </c>
      <c r="D409" s="34">
        <v>40</v>
      </c>
      <c r="E409" s="36">
        <f t="shared" ref="E409:E434" si="30">D409/(22/7)</f>
        <v>12.727272727272728</v>
      </c>
      <c r="F409" s="37">
        <f t="shared" si="28"/>
        <v>6.3636363636363644E-2</v>
      </c>
      <c r="G409" s="34">
        <f t="shared" si="29"/>
        <v>3.1428571428571428</v>
      </c>
      <c r="H409" s="37">
        <f t="shared" si="26"/>
        <v>1.2727272727272729E-2</v>
      </c>
    </row>
    <row r="410" spans="1:8" ht="15.75" customHeight="1" x14ac:dyDescent="0.25">
      <c r="A410" s="44">
        <v>9</v>
      </c>
      <c r="B410" s="64">
        <v>2</v>
      </c>
      <c r="C410" s="35" t="s">
        <v>87</v>
      </c>
      <c r="D410" s="34">
        <v>23</v>
      </c>
      <c r="E410" s="36">
        <f t="shared" si="30"/>
        <v>7.3181818181818183</v>
      </c>
      <c r="F410" s="37">
        <f t="shared" si="28"/>
        <v>3.6590909090909091E-2</v>
      </c>
      <c r="G410" s="34">
        <f t="shared" si="29"/>
        <v>3.1428571428571428</v>
      </c>
      <c r="H410" s="37">
        <f t="shared" si="26"/>
        <v>4.2079545454545451E-3</v>
      </c>
    </row>
    <row r="411" spans="1:8" ht="15.75" customHeight="1" x14ac:dyDescent="0.25">
      <c r="A411" s="44">
        <v>9</v>
      </c>
      <c r="B411" s="64">
        <v>3</v>
      </c>
      <c r="C411" s="35" t="s">
        <v>87</v>
      </c>
      <c r="D411" s="34">
        <v>43.8</v>
      </c>
      <c r="E411" s="36">
        <f t="shared" si="30"/>
        <v>13.936363636363636</v>
      </c>
      <c r="F411" s="37">
        <f t="shared" si="28"/>
        <v>6.9681818181818178E-2</v>
      </c>
      <c r="G411" s="34">
        <f t="shared" si="29"/>
        <v>3.1428571428571428</v>
      </c>
      <c r="H411" s="37">
        <f t="shared" si="26"/>
        <v>1.526031818181818E-2</v>
      </c>
    </row>
    <row r="412" spans="1:8" ht="15.75" customHeight="1" x14ac:dyDescent="0.25">
      <c r="A412" s="44">
        <v>9</v>
      </c>
      <c r="B412" s="64">
        <v>4</v>
      </c>
      <c r="C412" s="35" t="s">
        <v>87</v>
      </c>
      <c r="D412" s="34">
        <v>36</v>
      </c>
      <c r="E412" s="36">
        <f t="shared" si="30"/>
        <v>11.454545454545455</v>
      </c>
      <c r="F412" s="37">
        <f t="shared" si="28"/>
        <v>5.7272727272727274E-2</v>
      </c>
      <c r="G412" s="34">
        <f t="shared" si="29"/>
        <v>3.1428571428571428</v>
      </c>
      <c r="H412" s="37">
        <f t="shared" si="26"/>
        <v>1.030909090909091E-2</v>
      </c>
    </row>
    <row r="413" spans="1:8" ht="15.75" customHeight="1" x14ac:dyDescent="0.25">
      <c r="A413" s="44">
        <v>9</v>
      </c>
      <c r="B413" s="64">
        <v>5</v>
      </c>
      <c r="C413" s="35" t="s">
        <v>87</v>
      </c>
      <c r="D413" s="34">
        <v>30</v>
      </c>
      <c r="E413" s="36">
        <f t="shared" si="30"/>
        <v>9.545454545454545</v>
      </c>
      <c r="F413" s="37">
        <f t="shared" si="28"/>
        <v>4.7727272727272722E-2</v>
      </c>
      <c r="G413" s="34">
        <f t="shared" si="29"/>
        <v>3.1428571428571428</v>
      </c>
      <c r="H413" s="37">
        <f t="shared" ref="H413:H434" si="31">G413*F413^2</f>
        <v>7.1590909090909075E-3</v>
      </c>
    </row>
    <row r="414" spans="1:8" ht="15.75" customHeight="1" x14ac:dyDescent="0.25">
      <c r="A414" s="44">
        <v>9</v>
      </c>
      <c r="B414" s="64">
        <v>6</v>
      </c>
      <c r="C414" s="35" t="s">
        <v>87</v>
      </c>
      <c r="D414" s="34">
        <v>26</v>
      </c>
      <c r="E414" s="36">
        <f t="shared" si="30"/>
        <v>8.2727272727272734</v>
      </c>
      <c r="F414" s="37">
        <f t="shared" si="28"/>
        <v>4.1363636363636366E-2</v>
      </c>
      <c r="G414" s="34">
        <f t="shared" si="29"/>
        <v>3.1428571428571428</v>
      </c>
      <c r="H414" s="37">
        <f t="shared" si="31"/>
        <v>5.3772727272727279E-3</v>
      </c>
    </row>
    <row r="415" spans="1:8" ht="15.75" customHeight="1" x14ac:dyDescent="0.25">
      <c r="A415" s="44">
        <v>9</v>
      </c>
      <c r="B415" s="64">
        <v>7</v>
      </c>
      <c r="C415" s="35" t="s">
        <v>87</v>
      </c>
      <c r="D415" s="34">
        <v>53</v>
      </c>
      <c r="E415" s="36">
        <f t="shared" si="30"/>
        <v>16.863636363636363</v>
      </c>
      <c r="F415" s="37">
        <f t="shared" si="28"/>
        <v>8.431818181818182E-2</v>
      </c>
      <c r="G415" s="34">
        <f t="shared" si="29"/>
        <v>3.1428571428571428</v>
      </c>
      <c r="H415" s="37">
        <f t="shared" si="31"/>
        <v>2.2344318181818184E-2</v>
      </c>
    </row>
    <row r="416" spans="1:8" ht="15.75" customHeight="1" x14ac:dyDescent="0.25">
      <c r="A416" s="44">
        <v>9</v>
      </c>
      <c r="B416" s="64">
        <v>8</v>
      </c>
      <c r="C416" s="35" t="s">
        <v>87</v>
      </c>
      <c r="D416" s="34">
        <v>50.9</v>
      </c>
      <c r="E416" s="36">
        <f t="shared" si="30"/>
        <v>16.195454545454545</v>
      </c>
      <c r="F416" s="37">
        <f t="shared" si="28"/>
        <v>8.0977272727272731E-2</v>
      </c>
      <c r="G416" s="34">
        <f t="shared" si="29"/>
        <v>3.1428571428571428</v>
      </c>
      <c r="H416" s="37">
        <f t="shared" si="31"/>
        <v>2.060871590909091E-2</v>
      </c>
    </row>
    <row r="417" spans="1:8" ht="15.75" customHeight="1" x14ac:dyDescent="0.25">
      <c r="A417" s="44">
        <v>9</v>
      </c>
      <c r="B417" s="64">
        <v>9</v>
      </c>
      <c r="C417" s="35" t="s">
        <v>87</v>
      </c>
      <c r="D417" s="34">
        <v>60</v>
      </c>
      <c r="E417" s="36">
        <f t="shared" si="30"/>
        <v>19.09090909090909</v>
      </c>
      <c r="F417" s="37">
        <f t="shared" si="28"/>
        <v>9.5454545454545445E-2</v>
      </c>
      <c r="G417" s="34">
        <f t="shared" si="29"/>
        <v>3.1428571428571428</v>
      </c>
      <c r="H417" s="37">
        <f t="shared" si="31"/>
        <v>2.863636363636363E-2</v>
      </c>
    </row>
    <row r="418" spans="1:8" ht="15.75" customHeight="1" x14ac:dyDescent="0.25">
      <c r="A418" s="44">
        <v>9</v>
      </c>
      <c r="B418" s="64">
        <v>10</v>
      </c>
      <c r="C418" s="35" t="s">
        <v>87</v>
      </c>
      <c r="D418" s="34">
        <v>29.8</v>
      </c>
      <c r="E418" s="36">
        <f t="shared" si="30"/>
        <v>9.4818181818181824</v>
      </c>
      <c r="F418" s="37">
        <f t="shared" si="28"/>
        <v>4.7409090909090915E-2</v>
      </c>
      <c r="G418" s="34">
        <f t="shared" si="29"/>
        <v>3.1428571428571428</v>
      </c>
      <c r="H418" s="37">
        <f t="shared" si="31"/>
        <v>7.0639545454545469E-3</v>
      </c>
    </row>
    <row r="419" spans="1:8" ht="15.75" customHeight="1" x14ac:dyDescent="0.25">
      <c r="A419" s="44">
        <v>9</v>
      </c>
      <c r="B419" s="64">
        <v>11</v>
      </c>
      <c r="C419" s="35" t="s">
        <v>87</v>
      </c>
      <c r="D419" s="34">
        <v>36</v>
      </c>
      <c r="E419" s="36">
        <f t="shared" si="30"/>
        <v>11.454545454545455</v>
      </c>
      <c r="F419" s="37">
        <f t="shared" si="28"/>
        <v>5.7272727272727274E-2</v>
      </c>
      <c r="G419" s="34">
        <f t="shared" si="29"/>
        <v>3.1428571428571428</v>
      </c>
      <c r="H419" s="37">
        <f t="shared" si="31"/>
        <v>1.030909090909091E-2</v>
      </c>
    </row>
    <row r="420" spans="1:8" ht="15.75" customHeight="1" x14ac:dyDescent="0.25">
      <c r="A420" s="44">
        <v>9</v>
      </c>
      <c r="B420" s="64">
        <v>13</v>
      </c>
      <c r="C420" s="35" t="s">
        <v>87</v>
      </c>
      <c r="D420" s="34">
        <v>41</v>
      </c>
      <c r="E420" s="36">
        <f t="shared" si="30"/>
        <v>13.045454545454545</v>
      </c>
      <c r="F420" s="37">
        <f t="shared" si="28"/>
        <v>6.5227272727272731E-2</v>
      </c>
      <c r="G420" s="34">
        <f t="shared" si="29"/>
        <v>3.1428571428571428</v>
      </c>
      <c r="H420" s="37">
        <f t="shared" si="31"/>
        <v>1.3371590909090911E-2</v>
      </c>
    </row>
    <row r="421" spans="1:8" ht="15.75" customHeight="1" x14ac:dyDescent="0.25">
      <c r="A421" s="44">
        <v>9</v>
      </c>
      <c r="B421" s="64">
        <v>14</v>
      </c>
      <c r="C421" s="35" t="s">
        <v>87</v>
      </c>
      <c r="D421" s="34">
        <v>26</v>
      </c>
      <c r="E421" s="36">
        <f t="shared" si="30"/>
        <v>8.2727272727272734</v>
      </c>
      <c r="F421" s="37">
        <f t="shared" si="28"/>
        <v>4.1363636363636366E-2</v>
      </c>
      <c r="G421" s="34">
        <f t="shared" si="29"/>
        <v>3.1428571428571428</v>
      </c>
      <c r="H421" s="37">
        <f t="shared" si="31"/>
        <v>5.3772727272727279E-3</v>
      </c>
    </row>
    <row r="422" spans="1:8" ht="15.75" customHeight="1" x14ac:dyDescent="0.25">
      <c r="A422" s="44">
        <v>9</v>
      </c>
      <c r="B422" s="64">
        <v>12</v>
      </c>
      <c r="C422" s="35" t="s">
        <v>103</v>
      </c>
      <c r="D422" s="34">
        <v>16</v>
      </c>
      <c r="E422" s="36">
        <f t="shared" si="30"/>
        <v>5.0909090909090908</v>
      </c>
      <c r="F422" s="37">
        <f t="shared" si="28"/>
        <v>2.5454545454545455E-2</v>
      </c>
      <c r="G422" s="34">
        <f t="shared" si="29"/>
        <v>3.1428571428571428</v>
      </c>
      <c r="H422" s="37">
        <f t="shared" si="31"/>
        <v>2.0363636363636365E-3</v>
      </c>
    </row>
    <row r="423" spans="1:8" ht="15.75" customHeight="1" x14ac:dyDescent="0.25">
      <c r="A423" s="44">
        <v>9</v>
      </c>
      <c r="B423" s="64">
        <v>22</v>
      </c>
      <c r="C423" s="35" t="s">
        <v>116</v>
      </c>
      <c r="D423" s="34">
        <v>24</v>
      </c>
      <c r="E423" s="36">
        <f t="shared" si="30"/>
        <v>7.6363636363636367</v>
      </c>
      <c r="F423" s="37">
        <f t="shared" si="28"/>
        <v>3.8181818181818185E-2</v>
      </c>
      <c r="G423" s="34">
        <f t="shared" si="29"/>
        <v>3.1428571428571428</v>
      </c>
      <c r="H423" s="37">
        <f t="shared" si="31"/>
        <v>4.5818181818181826E-3</v>
      </c>
    </row>
    <row r="424" spans="1:8" ht="15.75" customHeight="1" x14ac:dyDescent="0.25">
      <c r="A424" s="44">
        <v>9</v>
      </c>
      <c r="B424" s="64">
        <v>23</v>
      </c>
      <c r="C424" s="35" t="s">
        <v>6</v>
      </c>
      <c r="D424" s="34">
        <v>16</v>
      </c>
      <c r="E424" s="36">
        <f t="shared" si="30"/>
        <v>5.0909090909090908</v>
      </c>
      <c r="F424" s="37">
        <f t="shared" si="28"/>
        <v>2.5454545454545455E-2</v>
      </c>
      <c r="G424" s="34">
        <f t="shared" si="29"/>
        <v>3.1428571428571428</v>
      </c>
      <c r="H424" s="37">
        <f t="shared" si="31"/>
        <v>2.0363636363636365E-3</v>
      </c>
    </row>
    <row r="425" spans="1:8" ht="15.75" customHeight="1" x14ac:dyDescent="0.25">
      <c r="A425" s="44">
        <v>9</v>
      </c>
      <c r="B425" s="64">
        <v>24</v>
      </c>
      <c r="C425" s="35" t="s">
        <v>6</v>
      </c>
      <c r="D425" s="34">
        <v>18</v>
      </c>
      <c r="E425" s="36">
        <f t="shared" si="30"/>
        <v>5.7272727272727275</v>
      </c>
      <c r="F425" s="37">
        <f t="shared" si="28"/>
        <v>2.8636363636363637E-2</v>
      </c>
      <c r="G425" s="34">
        <f t="shared" si="29"/>
        <v>3.1428571428571428</v>
      </c>
      <c r="H425" s="37">
        <f t="shared" si="31"/>
        <v>2.5772727272727275E-3</v>
      </c>
    </row>
    <row r="426" spans="1:8" ht="15.75" customHeight="1" x14ac:dyDescent="0.25">
      <c r="A426" s="44">
        <v>9</v>
      </c>
      <c r="B426" s="64">
        <v>25</v>
      </c>
      <c r="C426" s="35" t="s">
        <v>6</v>
      </c>
      <c r="D426" s="34">
        <v>16.8</v>
      </c>
      <c r="E426" s="36">
        <f t="shared" si="30"/>
        <v>5.3454545454545457</v>
      </c>
      <c r="F426" s="37">
        <f t="shared" si="28"/>
        <v>2.6727272727272728E-2</v>
      </c>
      <c r="G426" s="34">
        <f t="shared" si="29"/>
        <v>3.1428571428571428</v>
      </c>
      <c r="H426" s="37">
        <f t="shared" si="31"/>
        <v>2.2450909090909093E-3</v>
      </c>
    </row>
    <row r="427" spans="1:8" ht="15.75" customHeight="1" x14ac:dyDescent="0.25">
      <c r="A427" s="44">
        <v>9</v>
      </c>
      <c r="B427" s="64">
        <v>26</v>
      </c>
      <c r="C427" s="35" t="s">
        <v>6</v>
      </c>
      <c r="D427" s="34">
        <v>61</v>
      </c>
      <c r="E427" s="36">
        <f t="shared" si="30"/>
        <v>19.40909090909091</v>
      </c>
      <c r="F427" s="37">
        <f t="shared" si="28"/>
        <v>9.7045454545454546E-2</v>
      </c>
      <c r="G427" s="34">
        <f t="shared" si="29"/>
        <v>3.1428571428571428</v>
      </c>
      <c r="H427" s="37">
        <f t="shared" si="31"/>
        <v>2.9598863636363635E-2</v>
      </c>
    </row>
    <row r="428" spans="1:8" ht="15.75" customHeight="1" x14ac:dyDescent="0.25">
      <c r="A428" s="44">
        <v>9</v>
      </c>
      <c r="B428" s="64">
        <v>17</v>
      </c>
      <c r="C428" s="35" t="s">
        <v>69</v>
      </c>
      <c r="D428" s="34">
        <v>99</v>
      </c>
      <c r="E428" s="36">
        <f t="shared" si="30"/>
        <v>31.5</v>
      </c>
      <c r="F428" s="37">
        <f t="shared" si="28"/>
        <v>0.1575</v>
      </c>
      <c r="G428" s="34">
        <f t="shared" si="29"/>
        <v>3.1428571428571428</v>
      </c>
      <c r="H428" s="37">
        <f t="shared" si="31"/>
        <v>7.7962500000000004E-2</v>
      </c>
    </row>
    <row r="429" spans="1:8" ht="15.75" customHeight="1" x14ac:dyDescent="0.25">
      <c r="A429" s="44">
        <v>9</v>
      </c>
      <c r="B429" s="64">
        <v>18</v>
      </c>
      <c r="C429" s="35" t="s">
        <v>69</v>
      </c>
      <c r="D429" s="34">
        <v>76.599999999999994</v>
      </c>
      <c r="E429" s="36">
        <f t="shared" si="30"/>
        <v>24.372727272727271</v>
      </c>
      <c r="F429" s="37">
        <f t="shared" si="28"/>
        <v>0.12186363636363635</v>
      </c>
      <c r="G429" s="34">
        <f t="shared" si="29"/>
        <v>3.1428571428571428</v>
      </c>
      <c r="H429" s="37">
        <f t="shared" si="31"/>
        <v>4.6673772727272723E-2</v>
      </c>
    </row>
    <row r="430" spans="1:8" ht="15.75" customHeight="1" x14ac:dyDescent="0.25">
      <c r="A430" s="44">
        <v>9</v>
      </c>
      <c r="B430" s="64">
        <v>19</v>
      </c>
      <c r="C430" s="35" t="s">
        <v>69</v>
      </c>
      <c r="D430" s="34">
        <v>91</v>
      </c>
      <c r="E430" s="36">
        <f t="shared" si="30"/>
        <v>28.954545454545457</v>
      </c>
      <c r="F430" s="37">
        <f t="shared" si="28"/>
        <v>0.14477272727272728</v>
      </c>
      <c r="G430" s="34">
        <f t="shared" si="29"/>
        <v>3.1428571428571428</v>
      </c>
      <c r="H430" s="37">
        <f t="shared" si="31"/>
        <v>6.5871590909090907E-2</v>
      </c>
    </row>
    <row r="431" spans="1:8" ht="15.75" customHeight="1" x14ac:dyDescent="0.25">
      <c r="A431" s="44">
        <v>9</v>
      </c>
      <c r="B431" s="64">
        <v>20</v>
      </c>
      <c r="C431" s="35" t="s">
        <v>69</v>
      </c>
      <c r="D431" s="34">
        <v>69</v>
      </c>
      <c r="E431" s="36">
        <f t="shared" si="30"/>
        <v>21.954545454545453</v>
      </c>
      <c r="F431" s="37">
        <f t="shared" si="28"/>
        <v>0.10977272727272727</v>
      </c>
      <c r="G431" s="34">
        <f t="shared" si="29"/>
        <v>3.1428571428571428</v>
      </c>
      <c r="H431" s="37">
        <f t="shared" si="31"/>
        <v>3.787159090909091E-2</v>
      </c>
    </row>
    <row r="432" spans="1:8" ht="15.75" customHeight="1" x14ac:dyDescent="0.25">
      <c r="A432" s="44">
        <v>9</v>
      </c>
      <c r="B432" s="64">
        <v>21</v>
      </c>
      <c r="C432" s="35" t="s">
        <v>69</v>
      </c>
      <c r="D432" s="34">
        <v>93.8</v>
      </c>
      <c r="E432" s="36">
        <f t="shared" si="30"/>
        <v>29.845454545454544</v>
      </c>
      <c r="F432" s="37">
        <f t="shared" si="28"/>
        <v>0.14922727272727271</v>
      </c>
      <c r="G432" s="34">
        <f t="shared" si="29"/>
        <v>3.1428571428571428</v>
      </c>
      <c r="H432" s="37">
        <f t="shared" si="31"/>
        <v>6.9987590909090888E-2</v>
      </c>
    </row>
    <row r="433" spans="1:8" ht="15.75" customHeight="1" x14ac:dyDescent="0.25">
      <c r="A433" s="44">
        <v>9</v>
      </c>
      <c r="B433" s="64">
        <v>15</v>
      </c>
      <c r="C433" s="35" t="s">
        <v>110</v>
      </c>
      <c r="D433" s="34">
        <v>80</v>
      </c>
      <c r="E433" s="36">
        <f t="shared" si="30"/>
        <v>25.454545454545457</v>
      </c>
      <c r="F433" s="37">
        <f t="shared" si="28"/>
        <v>0.12727272727272729</v>
      </c>
      <c r="G433" s="34">
        <f t="shared" si="29"/>
        <v>3.1428571428571428</v>
      </c>
      <c r="H433" s="37">
        <f t="shared" si="31"/>
        <v>5.0909090909090918E-2</v>
      </c>
    </row>
    <row r="434" spans="1:8" ht="15.75" customHeight="1" x14ac:dyDescent="0.25">
      <c r="A434" s="44">
        <v>9</v>
      </c>
      <c r="B434" s="64">
        <v>16</v>
      </c>
      <c r="C434" s="35" t="s">
        <v>110</v>
      </c>
      <c r="D434" s="34">
        <v>50.8</v>
      </c>
      <c r="E434" s="36">
        <f t="shared" si="30"/>
        <v>16.163636363636364</v>
      </c>
      <c r="F434" s="37">
        <f t="shared" si="28"/>
        <v>8.0818181818181817E-2</v>
      </c>
      <c r="G434" s="34">
        <f t="shared" si="29"/>
        <v>3.1428571428571428</v>
      </c>
      <c r="H434" s="37">
        <f t="shared" si="31"/>
        <v>2.0527818181818182E-2</v>
      </c>
    </row>
    <row r="435" spans="1:8" ht="15.75" customHeight="1" x14ac:dyDescent="0.2"/>
    <row r="436" spans="1:8" ht="15.75" customHeight="1" x14ac:dyDescent="0.2"/>
    <row r="437" spans="1:8" ht="15.75" customHeight="1" x14ac:dyDescent="0.2"/>
    <row r="438" spans="1:8" ht="15.75" customHeight="1" x14ac:dyDescent="0.2"/>
    <row r="439" spans="1:8" ht="15.75" customHeight="1" x14ac:dyDescent="0.2"/>
    <row r="440" spans="1:8" ht="15.75" customHeight="1" x14ac:dyDescent="0.2"/>
    <row r="441" spans="1:8" ht="15.75" customHeight="1" x14ac:dyDescent="0.2"/>
    <row r="442" spans="1:8" ht="15.75" customHeight="1" x14ac:dyDescent="0.2"/>
    <row r="443" spans="1:8" ht="15.75" customHeight="1" x14ac:dyDescent="0.2"/>
    <row r="444" spans="1:8" ht="15.75" customHeight="1" x14ac:dyDescent="0.2"/>
    <row r="445" spans="1:8" ht="15.75" customHeight="1" x14ac:dyDescent="0.2"/>
    <row r="446" spans="1:8" ht="15.75" customHeight="1" x14ac:dyDescent="0.2"/>
    <row r="447" spans="1:8" ht="15.75" customHeight="1" x14ac:dyDescent="0.2"/>
    <row r="448" spans="1: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</sheetData>
  <sortState xmlns:xlrd2="http://schemas.microsoft.com/office/spreadsheetml/2017/richdata2" ref="A2:H434">
    <sortCondition ref="A2:A434"/>
  </sortState>
  <pageMargins left="0.7" right="0.7" top="0.75" bottom="0.75" header="0" footer="0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00"/>
  </sheetPr>
  <dimension ref="A1:G979"/>
  <sheetViews>
    <sheetView workbookViewId="0">
      <selection sqref="A1:G1"/>
    </sheetView>
  </sheetViews>
  <sheetFormatPr defaultColWidth="12.625" defaultRowHeight="15" customHeight="1" x14ac:dyDescent="0.2"/>
  <cols>
    <col min="1" max="1" width="7.625" customWidth="1"/>
    <col min="2" max="2" width="20.875" customWidth="1"/>
    <col min="3" max="3" width="24" customWidth="1"/>
    <col min="4" max="4" width="15.125" customWidth="1"/>
    <col min="5" max="5" width="8.25" customWidth="1"/>
    <col min="6" max="6" width="12.875" customWidth="1"/>
    <col min="7" max="7" width="13.125" customWidth="1"/>
    <col min="8" max="8" width="12.5" customWidth="1"/>
    <col min="9" max="15" width="7.625" customWidth="1"/>
  </cols>
  <sheetData>
    <row r="1" spans="1:7" ht="15" customHeight="1" x14ac:dyDescent="0.25">
      <c r="A1" s="3" t="s">
        <v>130</v>
      </c>
      <c r="B1" s="4" t="s">
        <v>4</v>
      </c>
      <c r="C1" s="5" t="s">
        <v>5</v>
      </c>
      <c r="D1" s="5" t="s">
        <v>131</v>
      </c>
      <c r="E1" s="16" t="s">
        <v>132</v>
      </c>
      <c r="F1" s="5" t="s">
        <v>133</v>
      </c>
      <c r="G1" s="6" t="s">
        <v>37</v>
      </c>
    </row>
    <row r="2" spans="1:7" ht="15" customHeight="1" x14ac:dyDescent="0.2">
      <c r="A2" s="8">
        <v>1</v>
      </c>
      <c r="B2" s="8">
        <v>59</v>
      </c>
      <c r="C2" s="8">
        <v>1475</v>
      </c>
      <c r="D2" s="8">
        <v>0.36253835227272713</v>
      </c>
      <c r="E2" s="8">
        <v>400</v>
      </c>
      <c r="F2" s="8">
        <v>9.0634588068181792</v>
      </c>
      <c r="G2" s="8">
        <v>13</v>
      </c>
    </row>
    <row r="3" spans="1:7" ht="15.75" customHeight="1" x14ac:dyDescent="0.2">
      <c r="A3" s="8">
        <v>2</v>
      </c>
      <c r="B3" s="8">
        <v>61</v>
      </c>
      <c r="C3" s="8">
        <v>1525</v>
      </c>
      <c r="D3" s="8">
        <v>0.43850259090909094</v>
      </c>
      <c r="E3" s="8">
        <v>400</v>
      </c>
      <c r="F3" s="8">
        <v>10.962564772727273</v>
      </c>
      <c r="G3" s="8">
        <v>17</v>
      </c>
    </row>
    <row r="4" spans="1:7" ht="15.75" customHeight="1" x14ac:dyDescent="0.2">
      <c r="A4" s="8">
        <v>3</v>
      </c>
      <c r="B4" s="8">
        <v>33</v>
      </c>
      <c r="C4" s="8">
        <v>825</v>
      </c>
      <c r="D4" s="8">
        <v>0.17152680681818186</v>
      </c>
      <c r="E4" s="8">
        <v>400</v>
      </c>
      <c r="F4" s="8">
        <v>4.2881701704545465</v>
      </c>
      <c r="G4" s="8">
        <v>11</v>
      </c>
    </row>
    <row r="5" spans="1:7" ht="15.75" customHeight="1" x14ac:dyDescent="0.2">
      <c r="A5" s="8">
        <v>4</v>
      </c>
      <c r="B5" s="8">
        <v>20</v>
      </c>
      <c r="C5" s="8">
        <v>500</v>
      </c>
      <c r="D5" s="8">
        <v>0.4327928181818182</v>
      </c>
      <c r="E5" s="8">
        <v>400</v>
      </c>
      <c r="F5" s="8">
        <v>10.819820454545455</v>
      </c>
      <c r="G5" s="8">
        <v>1</v>
      </c>
    </row>
    <row r="6" spans="1:7" ht="15.75" customHeight="1" x14ac:dyDescent="0.2">
      <c r="A6" s="8">
        <v>5</v>
      </c>
      <c r="B6" s="8">
        <v>35</v>
      </c>
      <c r="C6" s="8">
        <v>875</v>
      </c>
      <c r="D6" s="8">
        <v>0.11812372727272732</v>
      </c>
      <c r="E6" s="8">
        <v>400</v>
      </c>
      <c r="F6" s="8">
        <v>2.9530931818181831</v>
      </c>
      <c r="G6" s="8">
        <v>7</v>
      </c>
    </row>
    <row r="7" spans="1:7" ht="15.75" customHeight="1" x14ac:dyDescent="0.2">
      <c r="A7" s="8">
        <v>6</v>
      </c>
      <c r="B7" s="8">
        <v>32</v>
      </c>
      <c r="C7" s="8">
        <v>800</v>
      </c>
      <c r="D7" s="8">
        <v>0.90006763636363629</v>
      </c>
      <c r="E7" s="8">
        <v>400</v>
      </c>
      <c r="F7" s="8">
        <v>22.501690909090907</v>
      </c>
      <c r="G7" s="8">
        <v>4</v>
      </c>
    </row>
    <row r="8" spans="1:7" ht="15.75" customHeight="1" x14ac:dyDescent="0.2">
      <c r="A8" s="8">
        <v>7</v>
      </c>
      <c r="B8" s="8">
        <v>61</v>
      </c>
      <c r="C8" s="8">
        <v>1525</v>
      </c>
      <c r="D8" s="8">
        <v>0.34299013636363629</v>
      </c>
      <c r="E8" s="8">
        <v>400</v>
      </c>
      <c r="F8" s="8">
        <v>8.5747534090909063</v>
      </c>
      <c r="G8" s="8">
        <v>11</v>
      </c>
    </row>
    <row r="9" spans="1:7" ht="15.75" customHeight="1" x14ac:dyDescent="0.2">
      <c r="A9" s="8">
        <v>8</v>
      </c>
      <c r="B9" s="8">
        <v>96</v>
      </c>
      <c r="C9" s="8">
        <v>2400</v>
      </c>
      <c r="D9" s="8">
        <v>8.145454545454546E-3</v>
      </c>
      <c r="E9" s="8">
        <v>400</v>
      </c>
      <c r="F9" s="8">
        <v>0.20363636363636364</v>
      </c>
      <c r="G9" s="8">
        <v>21</v>
      </c>
    </row>
    <row r="10" spans="1:7" ht="15.75" customHeight="1" x14ac:dyDescent="0.2">
      <c r="A10" s="8">
        <v>9</v>
      </c>
      <c r="B10" s="8">
        <v>26</v>
      </c>
      <c r="C10" s="8">
        <v>650</v>
      </c>
      <c r="D10" s="8">
        <v>0.57563203409090902</v>
      </c>
      <c r="E10" s="8">
        <v>400</v>
      </c>
      <c r="F10" s="8">
        <v>14.390800852272726</v>
      </c>
      <c r="G10" s="8">
        <v>6</v>
      </c>
    </row>
    <row r="11" spans="1:7" ht="15.75" customHeight="1" x14ac:dyDescent="0.2"/>
    <row r="12" spans="1:7" ht="15.75" customHeight="1" x14ac:dyDescent="0.2"/>
    <row r="13" spans="1:7" ht="15.75" customHeight="1" x14ac:dyDescent="0.2"/>
    <row r="14" spans="1:7" ht="15.75" customHeight="1" x14ac:dyDescent="0.2"/>
    <row r="15" spans="1:7" ht="15.75" customHeight="1" x14ac:dyDescent="0.2"/>
    <row r="16" spans="1:7" ht="15.75" customHeight="1" thickBot="1" x14ac:dyDescent="0.25"/>
    <row r="17" spans="2:7" ht="15.75" customHeight="1" x14ac:dyDescent="0.2">
      <c r="B17" s="19" t="s">
        <v>43</v>
      </c>
      <c r="C17" s="19"/>
      <c r="F17" s="19" t="s">
        <v>41</v>
      </c>
      <c r="G17" s="19"/>
    </row>
    <row r="18" spans="2:7" ht="15.75" customHeight="1" x14ac:dyDescent="0.2">
      <c r="B18" s="17"/>
      <c r="C18" s="17"/>
      <c r="F18" s="17"/>
      <c r="G18" s="17"/>
    </row>
    <row r="19" spans="2:7" ht="15.75" customHeight="1" x14ac:dyDescent="0.2">
      <c r="B19" s="17" t="s">
        <v>22</v>
      </c>
      <c r="C19" s="17">
        <v>1175</v>
      </c>
      <c r="F19" s="17" t="s">
        <v>22</v>
      </c>
      <c r="G19" s="17">
        <v>9.3064432133838366</v>
      </c>
    </row>
    <row r="20" spans="2:7" ht="15.75" customHeight="1" x14ac:dyDescent="0.2">
      <c r="B20" s="17" t="s">
        <v>23</v>
      </c>
      <c r="C20" s="17">
        <v>201.38409955990952</v>
      </c>
      <c r="F20" s="17" t="s">
        <v>23</v>
      </c>
      <c r="G20" s="17">
        <v>2.2173618225047522</v>
      </c>
    </row>
    <row r="21" spans="2:7" ht="15.75" customHeight="1" x14ac:dyDescent="0.2">
      <c r="B21" s="17" t="s">
        <v>24</v>
      </c>
      <c r="C21" s="17">
        <v>875</v>
      </c>
      <c r="F21" s="17" t="s">
        <v>24</v>
      </c>
      <c r="G21" s="17">
        <v>9.0634588068181792</v>
      </c>
    </row>
    <row r="22" spans="2:7" ht="15.75" customHeight="1" x14ac:dyDescent="0.2">
      <c r="B22" s="17" t="s">
        <v>25</v>
      </c>
      <c r="C22" s="17">
        <v>1525</v>
      </c>
      <c r="F22" s="17" t="s">
        <v>25</v>
      </c>
      <c r="G22" s="17" t="e">
        <v>#N/A</v>
      </c>
    </row>
    <row r="23" spans="2:7" ht="15.75" customHeight="1" x14ac:dyDescent="0.2">
      <c r="B23" s="17" t="s">
        <v>26</v>
      </c>
      <c r="C23" s="17">
        <v>604.15229867972857</v>
      </c>
      <c r="F23" s="17" t="s">
        <v>26</v>
      </c>
      <c r="G23" s="17">
        <v>6.6520854675142562</v>
      </c>
    </row>
    <row r="24" spans="2:7" ht="15.75" customHeight="1" x14ac:dyDescent="0.2">
      <c r="B24" s="17" t="s">
        <v>27</v>
      </c>
      <c r="C24" s="17">
        <v>365000</v>
      </c>
      <c r="F24" s="17" t="s">
        <v>27</v>
      </c>
      <c r="G24" s="17">
        <v>44.250241067114359</v>
      </c>
    </row>
    <row r="25" spans="2:7" ht="15.75" customHeight="1" x14ac:dyDescent="0.2">
      <c r="B25" s="17" t="s">
        <v>28</v>
      </c>
      <c r="C25" s="17">
        <v>0.68907221771707761</v>
      </c>
      <c r="F25" s="17" t="s">
        <v>28</v>
      </c>
      <c r="G25" s="17">
        <v>0.91772275966294092</v>
      </c>
    </row>
    <row r="26" spans="2:7" ht="15.75" customHeight="1" x14ac:dyDescent="0.2">
      <c r="B26" s="17" t="s">
        <v>29</v>
      </c>
      <c r="C26" s="17">
        <v>1.0029584290834226</v>
      </c>
      <c r="F26" s="17" t="s">
        <v>29</v>
      </c>
      <c r="G26" s="17">
        <v>0.70946648034721482</v>
      </c>
    </row>
    <row r="27" spans="2:7" ht="15.75" customHeight="1" x14ac:dyDescent="0.2">
      <c r="B27" s="17" t="s">
        <v>30</v>
      </c>
      <c r="C27" s="17">
        <v>1900</v>
      </c>
      <c r="F27" s="17" t="s">
        <v>30</v>
      </c>
      <c r="G27" s="17">
        <v>22.298054545454544</v>
      </c>
    </row>
    <row r="28" spans="2:7" ht="15.75" customHeight="1" x14ac:dyDescent="0.2">
      <c r="B28" s="17" t="s">
        <v>31</v>
      </c>
      <c r="C28" s="17">
        <v>500</v>
      </c>
      <c r="F28" s="17" t="s">
        <v>31</v>
      </c>
      <c r="G28" s="17">
        <v>0.20363636363636364</v>
      </c>
    </row>
    <row r="29" spans="2:7" ht="15.75" customHeight="1" x14ac:dyDescent="0.2">
      <c r="B29" s="17" t="s">
        <v>32</v>
      </c>
      <c r="C29" s="17">
        <v>2400</v>
      </c>
      <c r="F29" s="17" t="s">
        <v>32</v>
      </c>
      <c r="G29" s="17">
        <v>22.501690909090907</v>
      </c>
    </row>
    <row r="30" spans="2:7" ht="15.75" customHeight="1" x14ac:dyDescent="0.2">
      <c r="B30" s="17" t="s">
        <v>33</v>
      </c>
      <c r="C30" s="17">
        <v>10575</v>
      </c>
      <c r="F30" s="17" t="s">
        <v>33</v>
      </c>
      <c r="G30" s="17">
        <v>83.757988920454522</v>
      </c>
    </row>
    <row r="31" spans="2:7" ht="15.75" customHeight="1" x14ac:dyDescent="0.2">
      <c r="B31" s="17" t="s">
        <v>34</v>
      </c>
      <c r="C31" s="17">
        <v>9</v>
      </c>
      <c r="F31" s="17" t="s">
        <v>34</v>
      </c>
      <c r="G31" s="17">
        <v>9</v>
      </c>
    </row>
    <row r="32" spans="2:7" ht="15.75" customHeight="1" thickBot="1" x14ac:dyDescent="0.25">
      <c r="B32" s="18" t="s">
        <v>35</v>
      </c>
      <c r="C32" s="18">
        <v>464.39256634951886</v>
      </c>
      <c r="F32" s="18" t="s">
        <v>35</v>
      </c>
      <c r="G32" s="18">
        <v>5.1132455319398051</v>
      </c>
    </row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</sheetPr>
  <dimension ref="A1:H991"/>
  <sheetViews>
    <sheetView workbookViewId="0">
      <selection activeCell="B2" sqref="B2"/>
    </sheetView>
  </sheetViews>
  <sheetFormatPr defaultColWidth="20" defaultRowHeight="15" customHeight="1" x14ac:dyDescent="0.2"/>
  <cols>
    <col min="3" max="3" width="20" style="32"/>
    <col min="7" max="7" width="20" style="79"/>
    <col min="8" max="8" width="20" style="80"/>
  </cols>
  <sheetData>
    <row r="1" spans="1:8" s="25" customFormat="1" ht="34.5" customHeight="1" x14ac:dyDescent="0.25">
      <c r="A1" s="24" t="s">
        <v>36</v>
      </c>
      <c r="B1" s="24" t="s">
        <v>0</v>
      </c>
      <c r="C1" s="24" t="s">
        <v>38</v>
      </c>
      <c r="D1" s="24" t="s">
        <v>126</v>
      </c>
      <c r="E1" s="24" t="s">
        <v>127</v>
      </c>
      <c r="F1" s="24" t="s">
        <v>1</v>
      </c>
      <c r="G1" s="77" t="s">
        <v>129</v>
      </c>
      <c r="H1" s="24" t="s">
        <v>128</v>
      </c>
    </row>
    <row r="2" spans="1:8" ht="15.75" x14ac:dyDescent="0.25">
      <c r="A2" s="44">
        <v>1</v>
      </c>
      <c r="B2" s="64">
        <v>4</v>
      </c>
      <c r="C2" s="78" t="s">
        <v>119</v>
      </c>
      <c r="D2" s="34">
        <v>29</v>
      </c>
      <c r="E2" s="36">
        <f t="shared" ref="E2:E38" si="0">D2/(22/7)</f>
        <v>9.2272727272727266</v>
      </c>
      <c r="F2" s="37">
        <f t="shared" ref="F2:F33" si="1">E2/200</f>
        <v>4.6136363636363635E-2</v>
      </c>
      <c r="G2" s="37">
        <f t="shared" ref="G2:G33" si="2">22/7</f>
        <v>3.1428571428571428</v>
      </c>
      <c r="H2" s="57">
        <f t="shared" ref="H2:H33" si="3">G2*F2^2</f>
        <v>6.6897727272727274E-3</v>
      </c>
    </row>
    <row r="3" spans="1:8" ht="15.75" x14ac:dyDescent="0.25">
      <c r="A3" s="44">
        <v>1</v>
      </c>
      <c r="B3" s="64">
        <v>8</v>
      </c>
      <c r="C3" s="78" t="s">
        <v>62</v>
      </c>
      <c r="D3" s="34">
        <v>100</v>
      </c>
      <c r="E3" s="36">
        <f t="shared" si="0"/>
        <v>31.81818181818182</v>
      </c>
      <c r="F3" s="37">
        <f t="shared" si="1"/>
        <v>0.15909090909090909</v>
      </c>
      <c r="G3" s="37">
        <f t="shared" si="2"/>
        <v>3.1428571428571428</v>
      </c>
      <c r="H3" s="57">
        <f t="shared" si="3"/>
        <v>7.9545454545454544E-2</v>
      </c>
    </row>
    <row r="4" spans="1:8" ht="15.75" x14ac:dyDescent="0.25">
      <c r="A4" s="44">
        <v>1</v>
      </c>
      <c r="B4" s="64">
        <v>2</v>
      </c>
      <c r="C4" s="78" t="s">
        <v>69</v>
      </c>
      <c r="D4" s="34">
        <v>38.4</v>
      </c>
      <c r="E4" s="36">
        <f t="shared" si="0"/>
        <v>12.218181818181819</v>
      </c>
      <c r="F4" s="37">
        <f t="shared" si="1"/>
        <v>6.1090909090909092E-2</v>
      </c>
      <c r="G4" s="37">
        <f t="shared" si="2"/>
        <v>3.1428571428571428</v>
      </c>
      <c r="H4" s="57">
        <f t="shared" si="3"/>
        <v>1.1729454545454546E-2</v>
      </c>
    </row>
    <row r="5" spans="1:8" ht="15.75" x14ac:dyDescent="0.25">
      <c r="A5" s="44">
        <v>1</v>
      </c>
      <c r="B5" s="64">
        <v>3</v>
      </c>
      <c r="C5" s="78" t="s">
        <v>69</v>
      </c>
      <c r="D5" s="34">
        <v>22</v>
      </c>
      <c r="E5" s="36">
        <f t="shared" si="0"/>
        <v>7</v>
      </c>
      <c r="F5" s="37">
        <f t="shared" si="1"/>
        <v>3.5000000000000003E-2</v>
      </c>
      <c r="G5" s="37">
        <f t="shared" si="2"/>
        <v>3.1428571428571428</v>
      </c>
      <c r="H5" s="57">
        <f t="shared" si="3"/>
        <v>3.8500000000000006E-3</v>
      </c>
    </row>
    <row r="6" spans="1:8" ht="15.75" x14ac:dyDescent="0.25">
      <c r="A6" s="44">
        <v>1</v>
      </c>
      <c r="B6" s="64">
        <v>5</v>
      </c>
      <c r="C6" s="78" t="s">
        <v>69</v>
      </c>
      <c r="D6" s="34">
        <v>65.400000000000006</v>
      </c>
      <c r="E6" s="36">
        <f t="shared" si="0"/>
        <v>20.809090909090912</v>
      </c>
      <c r="F6" s="37">
        <f t="shared" si="1"/>
        <v>0.10404545454545457</v>
      </c>
      <c r="G6" s="37">
        <f t="shared" si="2"/>
        <v>3.1428571428571428</v>
      </c>
      <c r="H6" s="57">
        <f t="shared" si="3"/>
        <v>3.402286363636365E-2</v>
      </c>
    </row>
    <row r="7" spans="1:8" ht="15.75" x14ac:dyDescent="0.25">
      <c r="A7" s="44">
        <v>1</v>
      </c>
      <c r="B7" s="64">
        <v>1</v>
      </c>
      <c r="C7" s="78" t="s">
        <v>110</v>
      </c>
      <c r="D7" s="34">
        <v>28.4</v>
      </c>
      <c r="E7" s="36">
        <f t="shared" si="0"/>
        <v>9.0363636363636353</v>
      </c>
      <c r="F7" s="37">
        <f t="shared" si="1"/>
        <v>4.5181818181818177E-2</v>
      </c>
      <c r="G7" s="37">
        <f t="shared" si="2"/>
        <v>3.1428571428571428</v>
      </c>
      <c r="H7" s="57">
        <f t="shared" si="3"/>
        <v>6.4158181818181805E-3</v>
      </c>
    </row>
    <row r="8" spans="1:8" ht="15.75" x14ac:dyDescent="0.25">
      <c r="A8" s="44">
        <v>1</v>
      </c>
      <c r="B8" s="64">
        <v>7</v>
      </c>
      <c r="C8" s="78" t="s">
        <v>110</v>
      </c>
      <c r="D8" s="34">
        <v>29</v>
      </c>
      <c r="E8" s="36">
        <f t="shared" si="0"/>
        <v>9.2272727272727266</v>
      </c>
      <c r="F8" s="37">
        <f t="shared" si="1"/>
        <v>4.6136363636363635E-2</v>
      </c>
      <c r="G8" s="37">
        <f t="shared" si="2"/>
        <v>3.1428571428571428</v>
      </c>
      <c r="H8" s="57">
        <f t="shared" si="3"/>
        <v>6.6897727272727274E-3</v>
      </c>
    </row>
    <row r="9" spans="1:8" ht="15.75" x14ac:dyDescent="0.25">
      <c r="A9" s="44">
        <v>1</v>
      </c>
      <c r="B9" s="64">
        <v>6</v>
      </c>
      <c r="C9" s="78" t="s">
        <v>113</v>
      </c>
      <c r="D9" s="34">
        <v>61</v>
      </c>
      <c r="E9" s="36">
        <f t="shared" si="0"/>
        <v>19.40909090909091</v>
      </c>
      <c r="F9" s="37">
        <f t="shared" si="1"/>
        <v>9.7045454545454546E-2</v>
      </c>
      <c r="G9" s="37">
        <f t="shared" si="2"/>
        <v>3.1428571428571428</v>
      </c>
      <c r="H9" s="57">
        <f t="shared" si="3"/>
        <v>2.9598863636363635E-2</v>
      </c>
    </row>
    <row r="10" spans="1:8" x14ac:dyDescent="0.25">
      <c r="A10" s="44">
        <v>2</v>
      </c>
      <c r="B10" s="64">
        <v>9</v>
      </c>
      <c r="C10" s="35" t="s">
        <v>88</v>
      </c>
      <c r="D10" s="34">
        <v>51</v>
      </c>
      <c r="E10" s="36">
        <f t="shared" si="0"/>
        <v>16.227272727272727</v>
      </c>
      <c r="F10" s="37">
        <f t="shared" si="1"/>
        <v>8.1136363636363631E-2</v>
      </c>
      <c r="G10" s="37">
        <f t="shared" si="2"/>
        <v>3.1428571428571428</v>
      </c>
      <c r="H10" s="57">
        <f t="shared" si="3"/>
        <v>2.0689772727272727E-2</v>
      </c>
    </row>
    <row r="11" spans="1:8" x14ac:dyDescent="0.25">
      <c r="A11" s="44">
        <v>2</v>
      </c>
      <c r="B11" s="64">
        <v>6</v>
      </c>
      <c r="C11" s="35" t="s">
        <v>121</v>
      </c>
      <c r="D11" s="34">
        <v>29.2</v>
      </c>
      <c r="E11" s="36">
        <f t="shared" si="0"/>
        <v>9.290909090909091</v>
      </c>
      <c r="F11" s="37">
        <f t="shared" si="1"/>
        <v>4.6454545454545457E-2</v>
      </c>
      <c r="G11" s="37">
        <f t="shared" si="2"/>
        <v>3.1428571428571428</v>
      </c>
      <c r="H11" s="57">
        <f t="shared" si="3"/>
        <v>6.7823636363636359E-3</v>
      </c>
    </row>
    <row r="12" spans="1:8" ht="15.75" customHeight="1" x14ac:dyDescent="0.25">
      <c r="A12" s="44">
        <v>2</v>
      </c>
      <c r="B12" s="64">
        <v>8</v>
      </c>
      <c r="C12" s="78" t="s">
        <v>69</v>
      </c>
      <c r="D12" s="34">
        <v>67</v>
      </c>
      <c r="E12" s="36">
        <f t="shared" si="0"/>
        <v>21.31818181818182</v>
      </c>
      <c r="F12" s="37">
        <f t="shared" si="1"/>
        <v>0.1065909090909091</v>
      </c>
      <c r="G12" s="37">
        <f t="shared" si="2"/>
        <v>3.1428571428571428</v>
      </c>
      <c r="H12" s="57">
        <f t="shared" si="3"/>
        <v>3.570795454545455E-2</v>
      </c>
    </row>
    <row r="13" spans="1:8" ht="15.75" customHeight="1" x14ac:dyDescent="0.25">
      <c r="A13" s="44">
        <v>2</v>
      </c>
      <c r="B13" s="64">
        <v>12</v>
      </c>
      <c r="C13" s="78" t="s">
        <v>69</v>
      </c>
      <c r="D13" s="34">
        <v>192</v>
      </c>
      <c r="E13" s="36">
        <f t="shared" si="0"/>
        <v>61.090909090909093</v>
      </c>
      <c r="F13" s="37">
        <f t="shared" si="1"/>
        <v>0.30545454545454548</v>
      </c>
      <c r="G13" s="37">
        <f t="shared" si="2"/>
        <v>3.1428571428571428</v>
      </c>
      <c r="H13" s="57">
        <f t="shared" si="3"/>
        <v>0.29323636363636368</v>
      </c>
    </row>
    <row r="14" spans="1:8" ht="15.75" customHeight="1" x14ac:dyDescent="0.25">
      <c r="A14" s="44">
        <v>2</v>
      </c>
      <c r="B14" s="64">
        <v>3</v>
      </c>
      <c r="C14" s="35" t="s">
        <v>123</v>
      </c>
      <c r="D14" s="34">
        <v>16.8</v>
      </c>
      <c r="E14" s="36">
        <f t="shared" si="0"/>
        <v>5.3454545454545457</v>
      </c>
      <c r="F14" s="37">
        <f t="shared" si="1"/>
        <v>2.6727272727272728E-2</v>
      </c>
      <c r="G14" s="37">
        <f t="shared" si="2"/>
        <v>3.1428571428571428</v>
      </c>
      <c r="H14" s="57">
        <f t="shared" si="3"/>
        <v>2.2450909090909093E-3</v>
      </c>
    </row>
    <row r="15" spans="1:8" ht="15.75" customHeight="1" x14ac:dyDescent="0.25">
      <c r="A15" s="44">
        <v>2</v>
      </c>
      <c r="B15" s="64">
        <v>4</v>
      </c>
      <c r="C15" s="35" t="s">
        <v>123</v>
      </c>
      <c r="D15" s="34">
        <v>20.8</v>
      </c>
      <c r="E15" s="36">
        <f t="shared" si="0"/>
        <v>6.6181818181818182</v>
      </c>
      <c r="F15" s="37">
        <f t="shared" si="1"/>
        <v>3.3090909090909087E-2</v>
      </c>
      <c r="G15" s="37">
        <f t="shared" si="2"/>
        <v>3.1428571428571428</v>
      </c>
      <c r="H15" s="57">
        <f t="shared" si="3"/>
        <v>3.4414545454545449E-3</v>
      </c>
    </row>
    <row r="16" spans="1:8" ht="15.75" customHeight="1" x14ac:dyDescent="0.25">
      <c r="A16" s="44">
        <v>2</v>
      </c>
      <c r="B16" s="64">
        <v>5</v>
      </c>
      <c r="C16" s="35" t="s">
        <v>123</v>
      </c>
      <c r="D16" s="34">
        <v>16</v>
      </c>
      <c r="E16" s="36">
        <f t="shared" si="0"/>
        <v>5.0909090909090908</v>
      </c>
      <c r="F16" s="37">
        <f t="shared" si="1"/>
        <v>2.5454545454545455E-2</v>
      </c>
      <c r="G16" s="37">
        <f t="shared" si="2"/>
        <v>3.1428571428571428</v>
      </c>
      <c r="H16" s="57">
        <f t="shared" si="3"/>
        <v>2.0363636363636365E-3</v>
      </c>
    </row>
    <row r="17" spans="1:8" ht="15.75" customHeight="1" x14ac:dyDescent="0.25">
      <c r="A17" s="44">
        <v>2</v>
      </c>
      <c r="B17" s="64">
        <v>7</v>
      </c>
      <c r="C17" s="35" t="s">
        <v>123</v>
      </c>
      <c r="D17" s="34">
        <v>17</v>
      </c>
      <c r="E17" s="36">
        <f t="shared" si="0"/>
        <v>5.4090909090909092</v>
      </c>
      <c r="F17" s="37">
        <f t="shared" si="1"/>
        <v>2.7045454545454546E-2</v>
      </c>
      <c r="G17" s="37">
        <f t="shared" si="2"/>
        <v>3.1428571428571428</v>
      </c>
      <c r="H17" s="57">
        <f t="shared" si="3"/>
        <v>2.2988636363636366E-3</v>
      </c>
    </row>
    <row r="18" spans="1:8" ht="15.75" customHeight="1" x14ac:dyDescent="0.25">
      <c r="A18" s="44">
        <v>2</v>
      </c>
      <c r="B18" s="64">
        <v>11</v>
      </c>
      <c r="C18" s="35" t="s">
        <v>70</v>
      </c>
      <c r="D18" s="34">
        <v>68</v>
      </c>
      <c r="E18" s="36">
        <f t="shared" si="0"/>
        <v>21.636363636363637</v>
      </c>
      <c r="F18" s="37">
        <f t="shared" si="1"/>
        <v>0.10818181818181818</v>
      </c>
      <c r="G18" s="37">
        <f t="shared" si="2"/>
        <v>3.1428571428571428</v>
      </c>
      <c r="H18" s="57">
        <f t="shared" si="3"/>
        <v>3.6781818181818186E-2</v>
      </c>
    </row>
    <row r="19" spans="1:8" ht="15.75" customHeight="1" x14ac:dyDescent="0.25">
      <c r="A19" s="44">
        <v>2</v>
      </c>
      <c r="B19" s="64">
        <v>10</v>
      </c>
      <c r="C19" s="35" t="s">
        <v>125</v>
      </c>
      <c r="D19" s="34">
        <v>24</v>
      </c>
      <c r="E19" s="36">
        <f t="shared" si="0"/>
        <v>7.6363636363636367</v>
      </c>
      <c r="F19" s="37">
        <f t="shared" si="1"/>
        <v>3.8181818181818185E-2</v>
      </c>
      <c r="G19" s="37">
        <f t="shared" si="2"/>
        <v>3.1428571428571428</v>
      </c>
      <c r="H19" s="57">
        <f t="shared" si="3"/>
        <v>4.5818181818181826E-3</v>
      </c>
    </row>
    <row r="20" spans="1:8" ht="15.75" customHeight="1" x14ac:dyDescent="0.25">
      <c r="A20" s="44">
        <v>2</v>
      </c>
      <c r="B20" s="64">
        <v>1</v>
      </c>
      <c r="C20" s="78" t="s">
        <v>113</v>
      </c>
      <c r="D20" s="34">
        <v>21.2</v>
      </c>
      <c r="E20" s="36">
        <f t="shared" si="0"/>
        <v>6.7454545454545451</v>
      </c>
      <c r="F20" s="37">
        <f t="shared" si="1"/>
        <v>3.3727272727272724E-2</v>
      </c>
      <c r="G20" s="37">
        <f t="shared" si="2"/>
        <v>3.1428571428571428</v>
      </c>
      <c r="H20" s="57">
        <f t="shared" si="3"/>
        <v>3.5750909090909084E-3</v>
      </c>
    </row>
    <row r="21" spans="1:8" ht="15.75" customHeight="1" x14ac:dyDescent="0.25">
      <c r="A21" s="44">
        <v>2</v>
      </c>
      <c r="B21" s="64">
        <v>2</v>
      </c>
      <c r="C21" s="78" t="s">
        <v>113</v>
      </c>
      <c r="D21" s="34">
        <v>18.399999999999999</v>
      </c>
      <c r="E21" s="36">
        <f t="shared" si="0"/>
        <v>5.8545454545454545</v>
      </c>
      <c r="F21" s="37">
        <f t="shared" si="1"/>
        <v>2.9272727272727273E-2</v>
      </c>
      <c r="G21" s="37">
        <f t="shared" si="2"/>
        <v>3.1428571428571428</v>
      </c>
      <c r="H21" s="57">
        <f t="shared" si="3"/>
        <v>2.6930909090909093E-3</v>
      </c>
    </row>
    <row r="22" spans="1:8" ht="15.75" customHeight="1" x14ac:dyDescent="0.25">
      <c r="A22" s="44">
        <v>3</v>
      </c>
      <c r="B22" s="64">
        <v>2</v>
      </c>
      <c r="C22" s="35" t="s">
        <v>90</v>
      </c>
      <c r="D22" s="34">
        <v>45.6</v>
      </c>
      <c r="E22" s="36">
        <f t="shared" si="0"/>
        <v>14.50909090909091</v>
      </c>
      <c r="F22" s="37">
        <f t="shared" si="1"/>
        <v>7.2545454545454552E-2</v>
      </c>
      <c r="G22" s="37">
        <f t="shared" si="2"/>
        <v>3.1428571428571428</v>
      </c>
      <c r="H22" s="57">
        <f t="shared" si="3"/>
        <v>1.6540363636363641E-2</v>
      </c>
    </row>
    <row r="23" spans="1:8" ht="15.75" customHeight="1" x14ac:dyDescent="0.25">
      <c r="A23" s="44">
        <v>3</v>
      </c>
      <c r="B23" s="64">
        <v>3</v>
      </c>
      <c r="C23" s="35" t="s">
        <v>90</v>
      </c>
      <c r="D23" s="34">
        <v>33</v>
      </c>
      <c r="E23" s="36">
        <f t="shared" si="0"/>
        <v>10.5</v>
      </c>
      <c r="F23" s="37">
        <f t="shared" si="1"/>
        <v>5.2499999999999998E-2</v>
      </c>
      <c r="G23" s="37">
        <f t="shared" si="2"/>
        <v>3.1428571428571428</v>
      </c>
      <c r="H23" s="57">
        <f t="shared" si="3"/>
        <v>8.6624999999999983E-3</v>
      </c>
    </row>
    <row r="24" spans="1:8" ht="15.75" customHeight="1" x14ac:dyDescent="0.25">
      <c r="A24" s="44">
        <v>3</v>
      </c>
      <c r="B24" s="64">
        <v>4</v>
      </c>
      <c r="C24" s="35" t="s">
        <v>90</v>
      </c>
      <c r="D24" s="34">
        <v>39.6</v>
      </c>
      <c r="E24" s="36">
        <f t="shared" si="0"/>
        <v>12.600000000000001</v>
      </c>
      <c r="F24" s="37">
        <f t="shared" si="1"/>
        <v>6.3E-2</v>
      </c>
      <c r="G24" s="37">
        <f t="shared" si="2"/>
        <v>3.1428571428571428</v>
      </c>
      <c r="H24" s="57">
        <f t="shared" si="3"/>
        <v>1.2474000000000001E-2</v>
      </c>
    </row>
    <row r="25" spans="1:8" ht="15.75" customHeight="1" x14ac:dyDescent="0.25">
      <c r="A25" s="44">
        <v>3</v>
      </c>
      <c r="B25" s="64">
        <v>14</v>
      </c>
      <c r="C25" s="35" t="s">
        <v>94</v>
      </c>
      <c r="D25" s="34">
        <v>40.6</v>
      </c>
      <c r="E25" s="36">
        <f t="shared" si="0"/>
        <v>12.91818181818182</v>
      </c>
      <c r="F25" s="37">
        <f t="shared" si="1"/>
        <v>6.4590909090909102E-2</v>
      </c>
      <c r="G25" s="37">
        <f t="shared" si="2"/>
        <v>3.1428571428571428</v>
      </c>
      <c r="H25" s="57">
        <f t="shared" si="3"/>
        <v>1.3111954545454548E-2</v>
      </c>
    </row>
    <row r="26" spans="1:8" ht="15.75" customHeight="1" x14ac:dyDescent="0.25">
      <c r="A26" s="44">
        <v>3</v>
      </c>
      <c r="B26" s="64">
        <v>7</v>
      </c>
      <c r="C26" s="35" t="s">
        <v>44</v>
      </c>
      <c r="D26" s="34">
        <v>88</v>
      </c>
      <c r="E26" s="36">
        <f t="shared" si="0"/>
        <v>28</v>
      </c>
      <c r="F26" s="37">
        <f t="shared" si="1"/>
        <v>0.14000000000000001</v>
      </c>
      <c r="G26" s="37">
        <f t="shared" si="2"/>
        <v>3.1428571428571428</v>
      </c>
      <c r="H26" s="57">
        <f t="shared" si="3"/>
        <v>6.1600000000000009E-2</v>
      </c>
    </row>
    <row r="27" spans="1:8" ht="15.75" customHeight="1" x14ac:dyDescent="0.25">
      <c r="A27" s="44">
        <v>3</v>
      </c>
      <c r="B27" s="64">
        <v>8</v>
      </c>
      <c r="C27" s="35" t="s">
        <v>44</v>
      </c>
      <c r="D27" s="34">
        <v>63</v>
      </c>
      <c r="E27" s="36">
        <f t="shared" si="0"/>
        <v>20.045454545454547</v>
      </c>
      <c r="F27" s="37">
        <f t="shared" si="1"/>
        <v>0.10022727272727273</v>
      </c>
      <c r="G27" s="37">
        <f t="shared" si="2"/>
        <v>3.1428571428571428</v>
      </c>
      <c r="H27" s="57">
        <f t="shared" si="3"/>
        <v>3.157159090909091E-2</v>
      </c>
    </row>
    <row r="28" spans="1:8" ht="15.75" customHeight="1" x14ac:dyDescent="0.25">
      <c r="A28" s="44">
        <v>3</v>
      </c>
      <c r="B28" s="64">
        <v>9</v>
      </c>
      <c r="C28" s="35" t="s">
        <v>44</v>
      </c>
      <c r="D28" s="34">
        <v>65</v>
      </c>
      <c r="E28" s="36">
        <f t="shared" si="0"/>
        <v>20.681818181818183</v>
      </c>
      <c r="F28" s="37">
        <f t="shared" si="1"/>
        <v>0.10340909090909092</v>
      </c>
      <c r="G28" s="37">
        <f t="shared" si="2"/>
        <v>3.1428571428571428</v>
      </c>
      <c r="H28" s="57">
        <f t="shared" si="3"/>
        <v>3.3607954545454552E-2</v>
      </c>
    </row>
    <row r="29" spans="1:8" ht="15.75" customHeight="1" x14ac:dyDescent="0.25">
      <c r="A29" s="44">
        <v>3</v>
      </c>
      <c r="B29" s="64">
        <v>12</v>
      </c>
      <c r="C29" s="35" t="s">
        <v>44</v>
      </c>
      <c r="D29" s="34">
        <v>63</v>
      </c>
      <c r="E29" s="36">
        <f t="shared" si="0"/>
        <v>20.045454545454547</v>
      </c>
      <c r="F29" s="37">
        <f t="shared" si="1"/>
        <v>0.10022727272727273</v>
      </c>
      <c r="G29" s="37">
        <f t="shared" si="2"/>
        <v>3.1428571428571428</v>
      </c>
      <c r="H29" s="57">
        <f t="shared" si="3"/>
        <v>3.157159090909091E-2</v>
      </c>
    </row>
    <row r="30" spans="1:8" ht="15.75" customHeight="1" x14ac:dyDescent="0.25">
      <c r="A30" s="44">
        <v>3</v>
      </c>
      <c r="B30" s="64">
        <v>13</v>
      </c>
      <c r="C30" s="35" t="s">
        <v>44</v>
      </c>
      <c r="D30" s="34">
        <v>43.6</v>
      </c>
      <c r="E30" s="36">
        <f t="shared" si="0"/>
        <v>13.872727272727273</v>
      </c>
      <c r="F30" s="37">
        <f t="shared" si="1"/>
        <v>6.9363636363636363E-2</v>
      </c>
      <c r="G30" s="37">
        <f t="shared" si="2"/>
        <v>3.1428571428571428</v>
      </c>
      <c r="H30" s="57">
        <f t="shared" si="3"/>
        <v>1.5121272727272728E-2</v>
      </c>
    </row>
    <row r="31" spans="1:8" ht="15.75" customHeight="1" x14ac:dyDescent="0.25">
      <c r="A31" s="44">
        <v>3</v>
      </c>
      <c r="B31" s="64">
        <v>16</v>
      </c>
      <c r="C31" s="35" t="s">
        <v>44</v>
      </c>
      <c r="D31" s="34">
        <v>31</v>
      </c>
      <c r="E31" s="36">
        <f t="shared" si="0"/>
        <v>9.8636363636363633</v>
      </c>
      <c r="F31" s="37">
        <f t="shared" si="1"/>
        <v>4.9318181818181817E-2</v>
      </c>
      <c r="G31" s="37">
        <f t="shared" si="2"/>
        <v>3.1428571428571428</v>
      </c>
      <c r="H31" s="57">
        <f t="shared" si="3"/>
        <v>7.6443181818181809E-3</v>
      </c>
    </row>
    <row r="32" spans="1:8" ht="15.75" customHeight="1" x14ac:dyDescent="0.25">
      <c r="A32" s="44">
        <v>3</v>
      </c>
      <c r="B32" s="64">
        <v>6</v>
      </c>
      <c r="C32" s="35" t="s">
        <v>107</v>
      </c>
      <c r="D32" s="34">
        <v>61.6</v>
      </c>
      <c r="E32" s="36">
        <f t="shared" si="0"/>
        <v>19.600000000000001</v>
      </c>
      <c r="F32" s="37">
        <f t="shared" si="1"/>
        <v>9.8000000000000004E-2</v>
      </c>
      <c r="G32" s="37">
        <f t="shared" si="2"/>
        <v>3.1428571428571428</v>
      </c>
      <c r="H32" s="57">
        <f t="shared" si="3"/>
        <v>3.0184000000000002E-2</v>
      </c>
    </row>
    <row r="33" spans="1:8" ht="15.75" customHeight="1" x14ac:dyDescent="0.25">
      <c r="A33" s="44">
        <v>3</v>
      </c>
      <c r="B33" s="64">
        <v>15</v>
      </c>
      <c r="C33" s="35" t="s">
        <v>122</v>
      </c>
      <c r="D33" s="34">
        <v>137.80000000000001</v>
      </c>
      <c r="E33" s="36">
        <f t="shared" si="0"/>
        <v>43.845454545454551</v>
      </c>
      <c r="F33" s="37">
        <f t="shared" si="1"/>
        <v>0.21922727272727274</v>
      </c>
      <c r="G33" s="37">
        <f t="shared" si="2"/>
        <v>3.1428571428571428</v>
      </c>
      <c r="H33" s="57">
        <f t="shared" si="3"/>
        <v>0.15104759090909092</v>
      </c>
    </row>
    <row r="34" spans="1:8" ht="15.75" customHeight="1" x14ac:dyDescent="0.25">
      <c r="A34" s="44">
        <v>3</v>
      </c>
      <c r="B34" s="64">
        <v>1</v>
      </c>
      <c r="C34" s="78" t="s">
        <v>69</v>
      </c>
      <c r="D34" s="34">
        <v>121</v>
      </c>
      <c r="E34" s="36">
        <f t="shared" si="0"/>
        <v>38.5</v>
      </c>
      <c r="F34" s="37">
        <f t="shared" ref="F34:F65" si="4">E34/200</f>
        <v>0.1925</v>
      </c>
      <c r="G34" s="37">
        <f t="shared" ref="G34:G65" si="5">22/7</f>
        <v>3.1428571428571428</v>
      </c>
      <c r="H34" s="57">
        <f t="shared" ref="H34:H65" si="6">G34*F34^2</f>
        <v>0.1164625</v>
      </c>
    </row>
    <row r="35" spans="1:8" ht="15.75" customHeight="1" x14ac:dyDescent="0.25">
      <c r="A35" s="44">
        <v>3</v>
      </c>
      <c r="B35" s="64">
        <v>5</v>
      </c>
      <c r="C35" s="78" t="s">
        <v>69</v>
      </c>
      <c r="D35" s="34">
        <v>43.8</v>
      </c>
      <c r="E35" s="36">
        <f t="shared" si="0"/>
        <v>13.936363636363636</v>
      </c>
      <c r="F35" s="37">
        <f t="shared" si="4"/>
        <v>6.9681818181818178E-2</v>
      </c>
      <c r="G35" s="37">
        <f t="shared" si="5"/>
        <v>3.1428571428571428</v>
      </c>
      <c r="H35" s="57">
        <f t="shared" si="6"/>
        <v>1.526031818181818E-2</v>
      </c>
    </row>
    <row r="36" spans="1:8" ht="15.75" customHeight="1" x14ac:dyDescent="0.25">
      <c r="A36" s="44">
        <v>3</v>
      </c>
      <c r="B36" s="64">
        <v>10</v>
      </c>
      <c r="C36" s="78" t="s">
        <v>69</v>
      </c>
      <c r="D36" s="34">
        <v>113</v>
      </c>
      <c r="E36" s="36">
        <f t="shared" si="0"/>
        <v>35.954545454545453</v>
      </c>
      <c r="F36" s="37">
        <f t="shared" si="4"/>
        <v>0.17977272727272728</v>
      </c>
      <c r="G36" s="37">
        <f t="shared" si="5"/>
        <v>3.1428571428571428</v>
      </c>
      <c r="H36" s="57">
        <f t="shared" si="6"/>
        <v>0.10157159090909092</v>
      </c>
    </row>
    <row r="37" spans="1:8" ht="15.75" customHeight="1" x14ac:dyDescent="0.25">
      <c r="A37" s="44">
        <v>3</v>
      </c>
      <c r="B37" s="64">
        <v>11</v>
      </c>
      <c r="C37" s="78" t="s">
        <v>69</v>
      </c>
      <c r="D37" s="34">
        <v>41</v>
      </c>
      <c r="E37" s="36">
        <f t="shared" si="0"/>
        <v>13.045454545454545</v>
      </c>
      <c r="F37" s="37">
        <f t="shared" si="4"/>
        <v>6.5227272727272731E-2</v>
      </c>
      <c r="G37" s="37">
        <f t="shared" si="5"/>
        <v>3.1428571428571428</v>
      </c>
      <c r="H37" s="57">
        <f t="shared" si="6"/>
        <v>1.3371590909090911E-2</v>
      </c>
    </row>
    <row r="38" spans="1:8" ht="15.75" customHeight="1" x14ac:dyDescent="0.25">
      <c r="A38" s="44">
        <v>3</v>
      </c>
      <c r="B38" s="64">
        <v>17</v>
      </c>
      <c r="C38" s="78" t="s">
        <v>69</v>
      </c>
      <c r="D38" s="34">
        <v>69.400000000000006</v>
      </c>
      <c r="E38" s="36">
        <f t="shared" si="0"/>
        <v>22.081818181818186</v>
      </c>
      <c r="F38" s="37">
        <f t="shared" si="4"/>
        <v>0.11040909090909093</v>
      </c>
      <c r="G38" s="37">
        <f t="shared" si="5"/>
        <v>3.1428571428571428</v>
      </c>
      <c r="H38" s="57">
        <f t="shared" si="6"/>
        <v>3.8311954545454559E-2</v>
      </c>
    </row>
    <row r="39" spans="1:8" ht="15.75" customHeight="1" x14ac:dyDescent="0.25">
      <c r="A39" s="44">
        <v>4</v>
      </c>
      <c r="B39" s="64">
        <v>6</v>
      </c>
      <c r="C39" s="35" t="s">
        <v>85</v>
      </c>
      <c r="D39" s="34">
        <v>246</v>
      </c>
      <c r="E39" s="56">
        <f t="shared" ref="E39:E70" si="7">D39/G39</f>
        <v>78.27272727272728</v>
      </c>
      <c r="F39" s="37">
        <f t="shared" si="4"/>
        <v>0.39136363636363641</v>
      </c>
      <c r="G39" s="37">
        <f t="shared" si="5"/>
        <v>3.1428571428571428</v>
      </c>
      <c r="H39" s="57">
        <f t="shared" si="6"/>
        <v>0.48137727272727288</v>
      </c>
    </row>
    <row r="40" spans="1:8" ht="15.75" customHeight="1" x14ac:dyDescent="0.25">
      <c r="A40" s="44">
        <v>4</v>
      </c>
      <c r="B40" s="64">
        <v>3</v>
      </c>
      <c r="C40" s="35" t="s">
        <v>86</v>
      </c>
      <c r="D40" s="34">
        <v>43</v>
      </c>
      <c r="E40" s="56">
        <f t="shared" si="7"/>
        <v>13.681818181818182</v>
      </c>
      <c r="F40" s="37">
        <f t="shared" si="4"/>
        <v>6.8409090909090906E-2</v>
      </c>
      <c r="G40" s="37">
        <f t="shared" si="5"/>
        <v>3.1428571428571428</v>
      </c>
      <c r="H40" s="57">
        <f t="shared" si="6"/>
        <v>1.4707954545454545E-2</v>
      </c>
    </row>
    <row r="41" spans="1:8" ht="15.75" customHeight="1" x14ac:dyDescent="0.25">
      <c r="A41" s="44">
        <v>4</v>
      </c>
      <c r="B41" s="64">
        <v>5</v>
      </c>
      <c r="C41" s="35" t="s">
        <v>94</v>
      </c>
      <c r="D41" s="34">
        <v>177</v>
      </c>
      <c r="E41" s="56">
        <f t="shared" si="7"/>
        <v>56.31818181818182</v>
      </c>
      <c r="F41" s="37">
        <f t="shared" si="4"/>
        <v>0.28159090909090911</v>
      </c>
      <c r="G41" s="37">
        <f t="shared" si="5"/>
        <v>3.1428571428571428</v>
      </c>
      <c r="H41" s="57">
        <f t="shared" si="6"/>
        <v>0.24920795454545461</v>
      </c>
    </row>
    <row r="42" spans="1:8" ht="15.75" customHeight="1" x14ac:dyDescent="0.25">
      <c r="A42" s="44">
        <v>4</v>
      </c>
      <c r="B42" s="64">
        <v>1</v>
      </c>
      <c r="C42" s="35" t="s">
        <v>99</v>
      </c>
      <c r="D42" s="34">
        <v>28</v>
      </c>
      <c r="E42" s="56">
        <f t="shared" si="7"/>
        <v>8.9090909090909101</v>
      </c>
      <c r="F42" s="37">
        <f t="shared" si="4"/>
        <v>4.4545454545454548E-2</v>
      </c>
      <c r="G42" s="37">
        <f t="shared" si="5"/>
        <v>3.1428571428571428</v>
      </c>
      <c r="H42" s="57">
        <f t="shared" si="6"/>
        <v>6.2363636363636371E-3</v>
      </c>
    </row>
    <row r="43" spans="1:8" ht="15.75" customHeight="1" x14ac:dyDescent="0.25">
      <c r="A43" s="44">
        <v>4</v>
      </c>
      <c r="B43" s="64">
        <v>2</v>
      </c>
      <c r="C43" s="78" t="s">
        <v>69</v>
      </c>
      <c r="D43" s="34">
        <v>22.4</v>
      </c>
      <c r="E43" s="56">
        <f t="shared" si="7"/>
        <v>7.127272727272727</v>
      </c>
      <c r="F43" s="37">
        <f t="shared" si="4"/>
        <v>3.5636363636363633E-2</v>
      </c>
      <c r="G43" s="37">
        <f t="shared" si="5"/>
        <v>3.1428571428571428</v>
      </c>
      <c r="H43" s="57">
        <f t="shared" si="6"/>
        <v>3.991272727272727E-3</v>
      </c>
    </row>
    <row r="44" spans="1:8" ht="15.75" customHeight="1" x14ac:dyDescent="0.25">
      <c r="A44" s="44">
        <v>4</v>
      </c>
      <c r="B44" s="64">
        <v>7</v>
      </c>
      <c r="C44" s="35" t="s">
        <v>61</v>
      </c>
      <c r="D44" s="34">
        <v>44</v>
      </c>
      <c r="E44" s="56">
        <f t="shared" si="7"/>
        <v>14</v>
      </c>
      <c r="F44" s="37">
        <f t="shared" si="4"/>
        <v>7.0000000000000007E-2</v>
      </c>
      <c r="G44" s="37">
        <f t="shared" si="5"/>
        <v>3.1428571428571428</v>
      </c>
      <c r="H44" s="57">
        <f t="shared" si="6"/>
        <v>1.5400000000000002E-2</v>
      </c>
    </row>
    <row r="45" spans="1:8" ht="15.75" customHeight="1" x14ac:dyDescent="0.25">
      <c r="A45" s="44">
        <v>4</v>
      </c>
      <c r="B45" s="64">
        <v>4</v>
      </c>
      <c r="C45" s="35" t="s">
        <v>112</v>
      </c>
      <c r="D45" s="34">
        <v>37</v>
      </c>
      <c r="E45" s="56">
        <f t="shared" si="7"/>
        <v>11.772727272727273</v>
      </c>
      <c r="F45" s="37">
        <f t="shared" si="4"/>
        <v>5.8863636363636368E-2</v>
      </c>
      <c r="G45" s="37">
        <f t="shared" si="5"/>
        <v>3.1428571428571428</v>
      </c>
      <c r="H45" s="57">
        <f t="shared" si="6"/>
        <v>1.0889772727272729E-2</v>
      </c>
    </row>
    <row r="46" spans="1:8" ht="15.75" customHeight="1" x14ac:dyDescent="0.25">
      <c r="A46" s="44">
        <v>5</v>
      </c>
      <c r="B46" s="64">
        <v>9</v>
      </c>
      <c r="C46" s="35" t="s">
        <v>120</v>
      </c>
      <c r="D46" s="34">
        <v>40</v>
      </c>
      <c r="E46" s="36">
        <f t="shared" si="7"/>
        <v>12.727272727272728</v>
      </c>
      <c r="F46" s="56">
        <f t="shared" si="4"/>
        <v>6.3636363636363644E-2</v>
      </c>
      <c r="G46" s="37">
        <f t="shared" si="5"/>
        <v>3.1428571428571428</v>
      </c>
      <c r="H46" s="57">
        <f t="shared" si="6"/>
        <v>1.2727272727272729E-2</v>
      </c>
    </row>
    <row r="47" spans="1:8" ht="15.75" customHeight="1" x14ac:dyDescent="0.25">
      <c r="A47" s="44">
        <v>5</v>
      </c>
      <c r="B47" s="64">
        <v>10</v>
      </c>
      <c r="C47" s="35" t="s">
        <v>120</v>
      </c>
      <c r="D47" s="34">
        <v>17</v>
      </c>
      <c r="E47" s="36">
        <f t="shared" si="7"/>
        <v>5.4090909090909092</v>
      </c>
      <c r="F47" s="56">
        <f t="shared" si="4"/>
        <v>2.7045454545454546E-2</v>
      </c>
      <c r="G47" s="37">
        <f t="shared" si="5"/>
        <v>3.1428571428571428</v>
      </c>
      <c r="H47" s="57">
        <f t="shared" si="6"/>
        <v>2.2988636363636366E-3</v>
      </c>
    </row>
    <row r="48" spans="1:8" ht="15.75" customHeight="1" x14ac:dyDescent="0.25">
      <c r="A48" s="44">
        <v>5</v>
      </c>
      <c r="B48" s="64">
        <v>11</v>
      </c>
      <c r="C48" s="35" t="s">
        <v>120</v>
      </c>
      <c r="D48" s="34">
        <v>29</v>
      </c>
      <c r="E48" s="36">
        <f t="shared" si="7"/>
        <v>9.2272727272727266</v>
      </c>
      <c r="F48" s="56">
        <f t="shared" si="4"/>
        <v>4.6136363636363635E-2</v>
      </c>
      <c r="G48" s="37">
        <f t="shared" si="5"/>
        <v>3.1428571428571428</v>
      </c>
      <c r="H48" s="57">
        <f t="shared" si="6"/>
        <v>6.6897727272727274E-3</v>
      </c>
    </row>
    <row r="49" spans="1:8" ht="15.75" customHeight="1" x14ac:dyDescent="0.25">
      <c r="A49" s="44">
        <v>5</v>
      </c>
      <c r="B49" s="64">
        <v>12</v>
      </c>
      <c r="C49" s="35" t="s">
        <v>120</v>
      </c>
      <c r="D49" s="34">
        <v>22</v>
      </c>
      <c r="E49" s="36">
        <f t="shared" si="7"/>
        <v>7</v>
      </c>
      <c r="F49" s="56">
        <f t="shared" si="4"/>
        <v>3.5000000000000003E-2</v>
      </c>
      <c r="G49" s="37">
        <f t="shared" si="5"/>
        <v>3.1428571428571428</v>
      </c>
      <c r="H49" s="57">
        <f t="shared" si="6"/>
        <v>3.8500000000000006E-3</v>
      </c>
    </row>
    <row r="50" spans="1:8" ht="15.75" customHeight="1" x14ac:dyDescent="0.25">
      <c r="A50" s="44">
        <v>5</v>
      </c>
      <c r="B50" s="64">
        <v>13</v>
      </c>
      <c r="C50" s="35" t="s">
        <v>120</v>
      </c>
      <c r="D50" s="34">
        <v>19</v>
      </c>
      <c r="E50" s="36">
        <f t="shared" si="7"/>
        <v>6.0454545454545459</v>
      </c>
      <c r="F50" s="56">
        <f t="shared" si="4"/>
        <v>3.0227272727272728E-2</v>
      </c>
      <c r="G50" s="37">
        <f t="shared" si="5"/>
        <v>3.1428571428571428</v>
      </c>
      <c r="H50" s="57">
        <f t="shared" si="6"/>
        <v>2.8715909090909091E-3</v>
      </c>
    </row>
    <row r="51" spans="1:8" ht="15.75" customHeight="1" x14ac:dyDescent="0.25">
      <c r="A51" s="44">
        <v>5</v>
      </c>
      <c r="B51" s="64">
        <v>14</v>
      </c>
      <c r="C51" s="35" t="s">
        <v>120</v>
      </c>
      <c r="D51" s="34">
        <v>35</v>
      </c>
      <c r="E51" s="36">
        <f t="shared" si="7"/>
        <v>11.136363636363637</v>
      </c>
      <c r="F51" s="56">
        <f t="shared" si="4"/>
        <v>5.5681818181818186E-2</v>
      </c>
      <c r="G51" s="37">
        <f t="shared" si="5"/>
        <v>3.1428571428571428</v>
      </c>
      <c r="H51" s="57">
        <f t="shared" si="6"/>
        <v>9.7443181818181838E-3</v>
      </c>
    </row>
    <row r="52" spans="1:8" ht="15.75" customHeight="1" x14ac:dyDescent="0.25">
      <c r="A52" s="44">
        <v>5</v>
      </c>
      <c r="B52" s="64">
        <v>15</v>
      </c>
      <c r="C52" s="35" t="s">
        <v>120</v>
      </c>
      <c r="D52" s="34">
        <v>53</v>
      </c>
      <c r="E52" s="36">
        <f t="shared" si="7"/>
        <v>16.863636363636363</v>
      </c>
      <c r="F52" s="56">
        <f t="shared" si="4"/>
        <v>8.431818181818182E-2</v>
      </c>
      <c r="G52" s="37">
        <f t="shared" si="5"/>
        <v>3.1428571428571428</v>
      </c>
      <c r="H52" s="57">
        <f t="shared" si="6"/>
        <v>2.2344318181818184E-2</v>
      </c>
    </row>
    <row r="53" spans="1:8" ht="15.75" customHeight="1" x14ac:dyDescent="0.25">
      <c r="A53" s="44">
        <v>5</v>
      </c>
      <c r="B53" s="64">
        <v>16</v>
      </c>
      <c r="C53" s="35" t="s">
        <v>120</v>
      </c>
      <c r="D53" s="34">
        <v>34</v>
      </c>
      <c r="E53" s="36">
        <f t="shared" si="7"/>
        <v>10.818181818181818</v>
      </c>
      <c r="F53" s="56">
        <f t="shared" si="4"/>
        <v>5.4090909090909092E-2</v>
      </c>
      <c r="G53" s="37">
        <f t="shared" si="5"/>
        <v>3.1428571428571428</v>
      </c>
      <c r="H53" s="57">
        <f t="shared" si="6"/>
        <v>9.1954545454545466E-3</v>
      </c>
    </row>
    <row r="54" spans="1:8" ht="15.75" customHeight="1" x14ac:dyDescent="0.25">
      <c r="A54" s="44">
        <v>5</v>
      </c>
      <c r="B54" s="64">
        <v>17</v>
      </c>
      <c r="C54" s="35" t="s">
        <v>120</v>
      </c>
      <c r="D54" s="34">
        <v>31.4</v>
      </c>
      <c r="E54" s="36">
        <f t="shared" si="7"/>
        <v>9.9909090909090903</v>
      </c>
      <c r="F54" s="56">
        <f t="shared" si="4"/>
        <v>4.9954545454545453E-2</v>
      </c>
      <c r="G54" s="37">
        <f t="shared" si="5"/>
        <v>3.1428571428571428</v>
      </c>
      <c r="H54" s="57">
        <f t="shared" si="6"/>
        <v>7.8428636363636357E-3</v>
      </c>
    </row>
    <row r="55" spans="1:8" ht="15.75" customHeight="1" x14ac:dyDescent="0.25">
      <c r="A55" s="44">
        <v>5</v>
      </c>
      <c r="B55" s="64">
        <v>18</v>
      </c>
      <c r="C55" s="35" t="s">
        <v>120</v>
      </c>
      <c r="D55" s="34">
        <v>30.2</v>
      </c>
      <c r="E55" s="36">
        <f t="shared" si="7"/>
        <v>9.6090909090909093</v>
      </c>
      <c r="F55" s="56">
        <f t="shared" si="4"/>
        <v>4.8045454545454544E-2</v>
      </c>
      <c r="G55" s="37">
        <f t="shared" si="5"/>
        <v>3.1428571428571428</v>
      </c>
      <c r="H55" s="57">
        <f t="shared" si="6"/>
        <v>7.2548636363636357E-3</v>
      </c>
    </row>
    <row r="56" spans="1:8" ht="15.75" customHeight="1" x14ac:dyDescent="0.25">
      <c r="A56" s="44">
        <v>5</v>
      </c>
      <c r="B56" s="64">
        <v>23</v>
      </c>
      <c r="C56" s="35" t="s">
        <v>120</v>
      </c>
      <c r="D56" s="34">
        <v>19</v>
      </c>
      <c r="E56" s="36">
        <f t="shared" si="7"/>
        <v>6.0454545454545459</v>
      </c>
      <c r="F56" s="56">
        <f t="shared" si="4"/>
        <v>3.0227272727272728E-2</v>
      </c>
      <c r="G56" s="37">
        <f t="shared" si="5"/>
        <v>3.1428571428571428</v>
      </c>
      <c r="H56" s="57">
        <f t="shared" si="6"/>
        <v>2.8715909090909091E-3</v>
      </c>
    </row>
    <row r="57" spans="1:8" ht="15.75" customHeight="1" x14ac:dyDescent="0.25">
      <c r="A57" s="44">
        <v>5</v>
      </c>
      <c r="B57" s="64">
        <v>24</v>
      </c>
      <c r="C57" s="35" t="s">
        <v>120</v>
      </c>
      <c r="D57" s="34">
        <v>27.6</v>
      </c>
      <c r="E57" s="36">
        <f t="shared" si="7"/>
        <v>8.7818181818181831</v>
      </c>
      <c r="F57" s="56">
        <f t="shared" si="4"/>
        <v>4.3909090909090918E-2</v>
      </c>
      <c r="G57" s="37">
        <f t="shared" si="5"/>
        <v>3.1428571428571428</v>
      </c>
      <c r="H57" s="57">
        <f t="shared" si="6"/>
        <v>6.0594545454545476E-3</v>
      </c>
    </row>
    <row r="58" spans="1:8" ht="15.75" customHeight="1" x14ac:dyDescent="0.25">
      <c r="A58" s="44">
        <v>5</v>
      </c>
      <c r="B58" s="64">
        <v>19</v>
      </c>
      <c r="C58" s="35" t="s">
        <v>102</v>
      </c>
      <c r="D58" s="34">
        <v>57</v>
      </c>
      <c r="E58" s="36">
        <f t="shared" si="7"/>
        <v>18.136363636363637</v>
      </c>
      <c r="F58" s="56">
        <f t="shared" si="4"/>
        <v>9.0681818181818183E-2</v>
      </c>
      <c r="G58" s="37">
        <f t="shared" si="5"/>
        <v>3.1428571428571428</v>
      </c>
      <c r="H58" s="57">
        <f t="shared" si="6"/>
        <v>2.5844318181818184E-2</v>
      </c>
    </row>
    <row r="59" spans="1:8" ht="15.75" customHeight="1" x14ac:dyDescent="0.25">
      <c r="A59" s="44">
        <v>5</v>
      </c>
      <c r="B59" s="64">
        <v>20</v>
      </c>
      <c r="C59" s="35" t="s">
        <v>102</v>
      </c>
      <c r="D59" s="34">
        <v>32.4</v>
      </c>
      <c r="E59" s="36">
        <f t="shared" si="7"/>
        <v>10.309090909090909</v>
      </c>
      <c r="F59" s="56">
        <f t="shared" si="4"/>
        <v>5.154545454545454E-2</v>
      </c>
      <c r="G59" s="37">
        <f t="shared" si="5"/>
        <v>3.1428571428571428</v>
      </c>
      <c r="H59" s="57">
        <f t="shared" si="6"/>
        <v>8.3503636363636332E-3</v>
      </c>
    </row>
    <row r="60" spans="1:8" ht="15.75" customHeight="1" x14ac:dyDescent="0.25">
      <c r="A60" s="44">
        <v>5</v>
      </c>
      <c r="B60" s="64">
        <v>6</v>
      </c>
      <c r="C60" s="35" t="s">
        <v>44</v>
      </c>
      <c r="D60" s="34">
        <v>71</v>
      </c>
      <c r="E60" s="36">
        <f t="shared" si="7"/>
        <v>22.59090909090909</v>
      </c>
      <c r="F60" s="56">
        <f t="shared" si="4"/>
        <v>0.11295454545454545</v>
      </c>
      <c r="G60" s="37">
        <f t="shared" si="5"/>
        <v>3.1428571428571428</v>
      </c>
      <c r="H60" s="57">
        <f t="shared" si="6"/>
        <v>4.0098863636363627E-2</v>
      </c>
    </row>
    <row r="61" spans="1:8" ht="15.75" customHeight="1" x14ac:dyDescent="0.25">
      <c r="A61" s="44">
        <v>5</v>
      </c>
      <c r="B61" s="64">
        <v>7</v>
      </c>
      <c r="C61" s="35" t="s">
        <v>44</v>
      </c>
      <c r="D61" s="34">
        <v>43.6</v>
      </c>
      <c r="E61" s="36">
        <f t="shared" si="7"/>
        <v>13.872727272727273</v>
      </c>
      <c r="F61" s="56">
        <f t="shared" si="4"/>
        <v>6.9363636363636363E-2</v>
      </c>
      <c r="G61" s="37">
        <f t="shared" si="5"/>
        <v>3.1428571428571428</v>
      </c>
      <c r="H61" s="57">
        <f t="shared" si="6"/>
        <v>1.5121272727272728E-2</v>
      </c>
    </row>
    <row r="62" spans="1:8" ht="15.75" customHeight="1" x14ac:dyDescent="0.25">
      <c r="A62" s="44">
        <v>5</v>
      </c>
      <c r="B62" s="64">
        <v>21</v>
      </c>
      <c r="C62" s="35" t="s">
        <v>44</v>
      </c>
      <c r="D62" s="34">
        <v>85</v>
      </c>
      <c r="E62" s="36">
        <f t="shared" si="7"/>
        <v>27.045454545454547</v>
      </c>
      <c r="F62" s="56">
        <f t="shared" si="4"/>
        <v>0.13522727272727272</v>
      </c>
      <c r="G62" s="37">
        <f t="shared" si="5"/>
        <v>3.1428571428571428</v>
      </c>
      <c r="H62" s="57">
        <f t="shared" si="6"/>
        <v>5.7471590909090903E-2</v>
      </c>
    </row>
    <row r="63" spans="1:8" ht="15.75" customHeight="1" x14ac:dyDescent="0.25">
      <c r="A63" s="44">
        <v>5</v>
      </c>
      <c r="B63" s="64">
        <v>1</v>
      </c>
      <c r="C63" s="78" t="s">
        <v>69</v>
      </c>
      <c r="D63" s="34">
        <v>82</v>
      </c>
      <c r="E63" s="36">
        <f t="shared" si="7"/>
        <v>26.09090909090909</v>
      </c>
      <c r="F63" s="56">
        <f t="shared" si="4"/>
        <v>0.13045454545454546</v>
      </c>
      <c r="G63" s="37">
        <f t="shared" si="5"/>
        <v>3.1428571428571428</v>
      </c>
      <c r="H63" s="57">
        <f t="shared" si="6"/>
        <v>5.3486363636363644E-2</v>
      </c>
    </row>
    <row r="64" spans="1:8" ht="15.75" customHeight="1" x14ac:dyDescent="0.25">
      <c r="A64" s="44">
        <v>5</v>
      </c>
      <c r="B64" s="64">
        <v>2</v>
      </c>
      <c r="C64" s="78" t="s">
        <v>69</v>
      </c>
      <c r="D64" s="34">
        <v>60.6</v>
      </c>
      <c r="E64" s="36">
        <f t="shared" si="7"/>
        <v>19.281818181818181</v>
      </c>
      <c r="F64" s="56">
        <f t="shared" si="4"/>
        <v>9.6409090909090903E-2</v>
      </c>
      <c r="G64" s="37">
        <f t="shared" si="5"/>
        <v>3.1428571428571428</v>
      </c>
      <c r="H64" s="57">
        <f t="shared" si="6"/>
        <v>2.9211954545454541E-2</v>
      </c>
    </row>
    <row r="65" spans="1:8" ht="15.75" customHeight="1" x14ac:dyDescent="0.25">
      <c r="A65" s="44">
        <v>5</v>
      </c>
      <c r="B65" s="64">
        <v>3</v>
      </c>
      <c r="C65" s="78" t="s">
        <v>69</v>
      </c>
      <c r="D65" s="34">
        <v>77</v>
      </c>
      <c r="E65" s="36">
        <f t="shared" si="7"/>
        <v>24.5</v>
      </c>
      <c r="F65" s="56">
        <f t="shared" si="4"/>
        <v>0.1225</v>
      </c>
      <c r="G65" s="37">
        <f t="shared" si="5"/>
        <v>3.1428571428571428</v>
      </c>
      <c r="H65" s="57">
        <f t="shared" si="6"/>
        <v>4.7162499999999996E-2</v>
      </c>
    </row>
    <row r="66" spans="1:8" ht="15.75" customHeight="1" x14ac:dyDescent="0.25">
      <c r="A66" s="44">
        <v>5</v>
      </c>
      <c r="B66" s="64">
        <v>4</v>
      </c>
      <c r="C66" s="78" t="s">
        <v>69</v>
      </c>
      <c r="D66" s="34">
        <v>86</v>
      </c>
      <c r="E66" s="36">
        <f t="shared" si="7"/>
        <v>27.363636363636363</v>
      </c>
      <c r="F66" s="56">
        <f t="shared" ref="F66:F95" si="8">E66/200</f>
        <v>0.13681818181818181</v>
      </c>
      <c r="G66" s="37">
        <f t="shared" ref="G66:G95" si="9">22/7</f>
        <v>3.1428571428571428</v>
      </c>
      <c r="H66" s="57">
        <f t="shared" ref="H66:H95" si="10">G66*F66^2</f>
        <v>5.883181818181818E-2</v>
      </c>
    </row>
    <row r="67" spans="1:8" ht="15.75" customHeight="1" x14ac:dyDescent="0.25">
      <c r="A67" s="44">
        <v>5</v>
      </c>
      <c r="B67" s="64">
        <v>5</v>
      </c>
      <c r="C67" s="78" t="s">
        <v>69</v>
      </c>
      <c r="D67" s="34">
        <v>86.4</v>
      </c>
      <c r="E67" s="36">
        <f t="shared" si="7"/>
        <v>27.490909090909092</v>
      </c>
      <c r="F67" s="56">
        <f t="shared" si="8"/>
        <v>0.13745454545454547</v>
      </c>
      <c r="G67" s="37">
        <f t="shared" si="9"/>
        <v>3.1428571428571428</v>
      </c>
      <c r="H67" s="57">
        <f t="shared" si="10"/>
        <v>5.9380363636363648E-2</v>
      </c>
    </row>
    <row r="68" spans="1:8" ht="15.75" customHeight="1" x14ac:dyDescent="0.25">
      <c r="A68" s="44">
        <v>5</v>
      </c>
      <c r="B68" s="64">
        <v>8</v>
      </c>
      <c r="C68" s="78" t="s">
        <v>69</v>
      </c>
      <c r="D68" s="34">
        <v>49</v>
      </c>
      <c r="E68" s="36">
        <f t="shared" si="7"/>
        <v>15.590909090909092</v>
      </c>
      <c r="F68" s="56">
        <f t="shared" si="8"/>
        <v>7.7954545454545457E-2</v>
      </c>
      <c r="G68" s="37">
        <f t="shared" si="9"/>
        <v>3.1428571428571428</v>
      </c>
      <c r="H68" s="57">
        <f t="shared" si="10"/>
        <v>1.909886363636364E-2</v>
      </c>
    </row>
    <row r="69" spans="1:8" ht="15.75" customHeight="1" x14ac:dyDescent="0.25">
      <c r="A69" s="44">
        <v>5</v>
      </c>
      <c r="B69" s="64">
        <v>22</v>
      </c>
      <c r="C69" s="78" t="s">
        <v>69</v>
      </c>
      <c r="D69" s="34">
        <v>28.4</v>
      </c>
      <c r="E69" s="36">
        <f t="shared" si="7"/>
        <v>9.0363636363636353</v>
      </c>
      <c r="F69" s="56">
        <f t="shared" si="8"/>
        <v>4.5181818181818177E-2</v>
      </c>
      <c r="G69" s="37">
        <f t="shared" si="9"/>
        <v>3.1428571428571428</v>
      </c>
      <c r="H69" s="57">
        <f t="shared" si="10"/>
        <v>6.4158181818181805E-3</v>
      </c>
    </row>
    <row r="70" spans="1:8" ht="15.75" customHeight="1" x14ac:dyDescent="0.25">
      <c r="A70" s="44">
        <v>6</v>
      </c>
      <c r="B70" s="64">
        <v>11</v>
      </c>
      <c r="C70" s="35" t="s">
        <v>117</v>
      </c>
      <c r="D70" s="34">
        <v>20</v>
      </c>
      <c r="E70" s="56">
        <f t="shared" si="7"/>
        <v>6.3636363636363642</v>
      </c>
      <c r="F70" s="37">
        <f t="shared" si="8"/>
        <v>3.1818181818181822E-2</v>
      </c>
      <c r="G70" s="37">
        <f t="shared" si="9"/>
        <v>3.1428571428571428</v>
      </c>
      <c r="H70" s="57">
        <f t="shared" si="10"/>
        <v>3.1818181818181824E-3</v>
      </c>
    </row>
    <row r="71" spans="1:8" ht="15.75" customHeight="1" x14ac:dyDescent="0.25">
      <c r="A71" s="44">
        <v>6</v>
      </c>
      <c r="B71" s="64">
        <v>12</v>
      </c>
      <c r="C71" s="35" t="s">
        <v>117</v>
      </c>
      <c r="D71" s="34">
        <v>24</v>
      </c>
      <c r="E71" s="56">
        <f t="shared" ref="E71:E95" si="11">D71/G71</f>
        <v>7.6363636363636367</v>
      </c>
      <c r="F71" s="37">
        <f t="shared" si="8"/>
        <v>3.8181818181818185E-2</v>
      </c>
      <c r="G71" s="37">
        <f t="shared" si="9"/>
        <v>3.1428571428571428</v>
      </c>
      <c r="H71" s="57">
        <f t="shared" si="10"/>
        <v>4.5818181818181826E-3</v>
      </c>
    </row>
    <row r="72" spans="1:8" ht="15.75" customHeight="1" x14ac:dyDescent="0.25">
      <c r="A72" s="44">
        <v>6</v>
      </c>
      <c r="B72" s="64">
        <v>13</v>
      </c>
      <c r="C72" s="35" t="s">
        <v>118</v>
      </c>
      <c r="D72" s="34">
        <v>20</v>
      </c>
      <c r="E72" s="56">
        <f t="shared" si="11"/>
        <v>6.3636363636363642</v>
      </c>
      <c r="F72" s="37">
        <f t="shared" si="8"/>
        <v>3.1818181818181822E-2</v>
      </c>
      <c r="G72" s="37">
        <f t="shared" si="9"/>
        <v>3.1428571428571428</v>
      </c>
      <c r="H72" s="57">
        <f t="shared" si="10"/>
        <v>3.1818181818181824E-3</v>
      </c>
    </row>
    <row r="73" spans="1:8" ht="15.75" customHeight="1" x14ac:dyDescent="0.25">
      <c r="A73" s="44">
        <v>6</v>
      </c>
      <c r="B73" s="64">
        <v>1</v>
      </c>
      <c r="C73" s="35" t="s">
        <v>81</v>
      </c>
      <c r="D73" s="34">
        <v>19</v>
      </c>
      <c r="E73" s="56">
        <f t="shared" si="11"/>
        <v>6.0454545454545459</v>
      </c>
      <c r="F73" s="37">
        <f t="shared" si="8"/>
        <v>3.0227272727272728E-2</v>
      </c>
      <c r="G73" s="37">
        <f t="shared" si="9"/>
        <v>3.1428571428571428</v>
      </c>
      <c r="H73" s="57">
        <f t="shared" si="10"/>
        <v>2.8715909090909091E-3</v>
      </c>
    </row>
    <row r="74" spans="1:8" ht="15.75" customHeight="1" x14ac:dyDescent="0.25">
      <c r="A74" s="44">
        <v>6</v>
      </c>
      <c r="B74" s="64">
        <v>3</v>
      </c>
      <c r="C74" s="35" t="s">
        <v>81</v>
      </c>
      <c r="D74" s="34">
        <v>22</v>
      </c>
      <c r="E74" s="56">
        <f t="shared" si="11"/>
        <v>7</v>
      </c>
      <c r="F74" s="37">
        <f t="shared" si="8"/>
        <v>3.5000000000000003E-2</v>
      </c>
      <c r="G74" s="37">
        <f t="shared" si="9"/>
        <v>3.1428571428571428</v>
      </c>
      <c r="H74" s="57">
        <f t="shared" si="10"/>
        <v>3.8500000000000006E-3</v>
      </c>
    </row>
    <row r="75" spans="1:8" ht="15.75" customHeight="1" x14ac:dyDescent="0.25">
      <c r="A75" s="44">
        <v>6</v>
      </c>
      <c r="B75" s="64">
        <v>8</v>
      </c>
      <c r="C75" s="35" t="s">
        <v>81</v>
      </c>
      <c r="D75" s="34">
        <v>23.3</v>
      </c>
      <c r="E75" s="56">
        <f t="shared" si="11"/>
        <v>7.413636363636364</v>
      </c>
      <c r="F75" s="37">
        <f t="shared" si="8"/>
        <v>3.706818181818182E-2</v>
      </c>
      <c r="G75" s="37">
        <f t="shared" si="9"/>
        <v>3.1428571428571428</v>
      </c>
      <c r="H75" s="57">
        <f t="shared" si="10"/>
        <v>4.318443181818182E-3</v>
      </c>
    </row>
    <row r="76" spans="1:8" ht="15.75" customHeight="1" x14ac:dyDescent="0.25">
      <c r="A76" s="44">
        <v>6</v>
      </c>
      <c r="B76" s="64">
        <v>20</v>
      </c>
      <c r="C76" s="35" t="s">
        <v>81</v>
      </c>
      <c r="D76" s="34">
        <v>17</v>
      </c>
      <c r="E76" s="56">
        <f t="shared" si="11"/>
        <v>5.4090909090909092</v>
      </c>
      <c r="F76" s="37">
        <f t="shared" si="8"/>
        <v>2.7045454545454546E-2</v>
      </c>
      <c r="G76" s="37">
        <f t="shared" si="9"/>
        <v>3.1428571428571428</v>
      </c>
      <c r="H76" s="57">
        <f t="shared" si="10"/>
        <v>2.2988636363636366E-3</v>
      </c>
    </row>
    <row r="77" spans="1:8" ht="15.75" customHeight="1" x14ac:dyDescent="0.25">
      <c r="A77" s="44">
        <v>6</v>
      </c>
      <c r="B77" s="64">
        <v>21</v>
      </c>
      <c r="C77" s="35" t="s">
        <v>81</v>
      </c>
      <c r="D77" s="34">
        <v>21</v>
      </c>
      <c r="E77" s="56">
        <f t="shared" si="11"/>
        <v>6.6818181818181817</v>
      </c>
      <c r="F77" s="37">
        <f t="shared" si="8"/>
        <v>3.3409090909090909E-2</v>
      </c>
      <c r="G77" s="37">
        <f t="shared" si="9"/>
        <v>3.1428571428571428</v>
      </c>
      <c r="H77" s="57">
        <f t="shared" si="10"/>
        <v>3.5079545454545454E-3</v>
      </c>
    </row>
    <row r="78" spans="1:8" ht="15.75" customHeight="1" x14ac:dyDescent="0.25">
      <c r="A78" s="44">
        <v>6</v>
      </c>
      <c r="B78" s="64">
        <v>22</v>
      </c>
      <c r="C78" s="35" t="s">
        <v>81</v>
      </c>
      <c r="D78" s="34">
        <v>25</v>
      </c>
      <c r="E78" s="56">
        <f t="shared" si="11"/>
        <v>7.954545454545455</v>
      </c>
      <c r="F78" s="37">
        <f t="shared" si="8"/>
        <v>3.9772727272727272E-2</v>
      </c>
      <c r="G78" s="37">
        <f t="shared" si="9"/>
        <v>3.1428571428571428</v>
      </c>
      <c r="H78" s="57">
        <f t="shared" si="10"/>
        <v>4.971590909090909E-3</v>
      </c>
    </row>
    <row r="79" spans="1:8" ht="15.75" customHeight="1" x14ac:dyDescent="0.25">
      <c r="A79" s="44">
        <v>6</v>
      </c>
      <c r="B79" s="64">
        <v>2</v>
      </c>
      <c r="C79" s="35" t="s">
        <v>97</v>
      </c>
      <c r="D79" s="34">
        <v>18</v>
      </c>
      <c r="E79" s="56">
        <f t="shared" si="11"/>
        <v>5.7272727272727275</v>
      </c>
      <c r="F79" s="37">
        <f t="shared" si="8"/>
        <v>2.8636363636363637E-2</v>
      </c>
      <c r="G79" s="37">
        <f t="shared" si="9"/>
        <v>3.1428571428571428</v>
      </c>
      <c r="H79" s="57">
        <f t="shared" si="10"/>
        <v>2.5772727272727275E-3</v>
      </c>
    </row>
    <row r="80" spans="1:8" ht="15.75" customHeight="1" x14ac:dyDescent="0.25">
      <c r="A80" s="44">
        <v>6</v>
      </c>
      <c r="B80" s="64">
        <v>4</v>
      </c>
      <c r="C80" s="35" t="s">
        <v>97</v>
      </c>
      <c r="D80" s="34">
        <v>18</v>
      </c>
      <c r="E80" s="56">
        <f t="shared" si="11"/>
        <v>5.7272727272727275</v>
      </c>
      <c r="F80" s="37">
        <f t="shared" si="8"/>
        <v>2.8636363636363637E-2</v>
      </c>
      <c r="G80" s="37">
        <f t="shared" si="9"/>
        <v>3.1428571428571428</v>
      </c>
      <c r="H80" s="57">
        <f t="shared" si="10"/>
        <v>2.5772727272727275E-3</v>
      </c>
    </row>
    <row r="81" spans="1:8" ht="15.75" customHeight="1" x14ac:dyDescent="0.25">
      <c r="A81" s="44">
        <v>6</v>
      </c>
      <c r="B81" s="64">
        <v>15</v>
      </c>
      <c r="C81" s="35" t="s">
        <v>97</v>
      </c>
      <c r="D81" s="34">
        <v>16</v>
      </c>
      <c r="E81" s="56">
        <f t="shared" si="11"/>
        <v>5.0909090909090908</v>
      </c>
      <c r="F81" s="37">
        <f t="shared" si="8"/>
        <v>2.5454545454545455E-2</v>
      </c>
      <c r="G81" s="37">
        <f t="shared" si="9"/>
        <v>3.1428571428571428</v>
      </c>
      <c r="H81" s="57">
        <f t="shared" si="10"/>
        <v>2.0363636363636365E-3</v>
      </c>
    </row>
    <row r="82" spans="1:8" ht="15.75" customHeight="1" x14ac:dyDescent="0.25">
      <c r="A82" s="44">
        <v>6</v>
      </c>
      <c r="B82" s="64">
        <v>16</v>
      </c>
      <c r="C82" s="35" t="s">
        <v>97</v>
      </c>
      <c r="D82" s="34">
        <v>24.3</v>
      </c>
      <c r="E82" s="56">
        <f t="shared" si="11"/>
        <v>7.7318181818181824</v>
      </c>
      <c r="F82" s="37">
        <f t="shared" si="8"/>
        <v>3.8659090909090914E-2</v>
      </c>
      <c r="G82" s="37">
        <f t="shared" si="9"/>
        <v>3.1428571428571428</v>
      </c>
      <c r="H82" s="57">
        <f t="shared" si="10"/>
        <v>4.697079545454546E-3</v>
      </c>
    </row>
    <row r="83" spans="1:8" ht="15.75" customHeight="1" x14ac:dyDescent="0.25">
      <c r="A83" s="44">
        <v>6</v>
      </c>
      <c r="B83" s="64">
        <v>10</v>
      </c>
      <c r="C83" s="35" t="s">
        <v>107</v>
      </c>
      <c r="D83" s="34">
        <v>29</v>
      </c>
      <c r="E83" s="56">
        <f t="shared" si="11"/>
        <v>9.2272727272727266</v>
      </c>
      <c r="F83" s="37">
        <f t="shared" si="8"/>
        <v>4.6136363636363635E-2</v>
      </c>
      <c r="G83" s="37">
        <f t="shared" si="9"/>
        <v>3.1428571428571428</v>
      </c>
      <c r="H83" s="57">
        <f t="shared" si="10"/>
        <v>6.6897727272727274E-3</v>
      </c>
    </row>
    <row r="84" spans="1:8" ht="15.75" customHeight="1" x14ac:dyDescent="0.25">
      <c r="A84" s="44">
        <v>6</v>
      </c>
      <c r="B84" s="64">
        <v>9</v>
      </c>
      <c r="C84" s="35" t="s">
        <v>124</v>
      </c>
      <c r="D84" s="34">
        <v>26</v>
      </c>
      <c r="E84" s="56">
        <f t="shared" si="11"/>
        <v>8.2727272727272734</v>
      </c>
      <c r="F84" s="37">
        <f t="shared" si="8"/>
        <v>4.1363636363636366E-2</v>
      </c>
      <c r="G84" s="37">
        <f t="shared" si="9"/>
        <v>3.1428571428571428</v>
      </c>
      <c r="H84" s="57">
        <f t="shared" si="10"/>
        <v>5.3772727272727279E-3</v>
      </c>
    </row>
    <row r="85" spans="1:8" ht="15.75" customHeight="1" x14ac:dyDescent="0.25">
      <c r="A85" s="44">
        <v>6</v>
      </c>
      <c r="B85" s="64">
        <v>14</v>
      </c>
      <c r="C85" s="35" t="s">
        <v>124</v>
      </c>
      <c r="D85" s="34">
        <v>24</v>
      </c>
      <c r="E85" s="56">
        <f t="shared" si="11"/>
        <v>7.6363636363636367</v>
      </c>
      <c r="F85" s="37">
        <f t="shared" si="8"/>
        <v>3.8181818181818185E-2</v>
      </c>
      <c r="G85" s="37">
        <f t="shared" si="9"/>
        <v>3.1428571428571428</v>
      </c>
      <c r="H85" s="57">
        <f t="shared" si="10"/>
        <v>4.5818181818181826E-3</v>
      </c>
    </row>
    <row r="86" spans="1:8" ht="15.75" customHeight="1" x14ac:dyDescent="0.25">
      <c r="A86" s="44">
        <v>6</v>
      </c>
      <c r="B86" s="64">
        <v>23</v>
      </c>
      <c r="C86" s="35" t="s">
        <v>124</v>
      </c>
      <c r="D86" s="34">
        <v>23</v>
      </c>
      <c r="E86" s="56">
        <f t="shared" si="11"/>
        <v>7.3181818181818183</v>
      </c>
      <c r="F86" s="37">
        <f t="shared" si="8"/>
        <v>3.6590909090909091E-2</v>
      </c>
      <c r="G86" s="37">
        <f t="shared" si="9"/>
        <v>3.1428571428571428</v>
      </c>
      <c r="H86" s="57">
        <f t="shared" si="10"/>
        <v>4.2079545454545451E-3</v>
      </c>
    </row>
    <row r="87" spans="1:8" ht="15.75" customHeight="1" x14ac:dyDescent="0.25">
      <c r="A87" s="44">
        <v>6</v>
      </c>
      <c r="B87" s="64">
        <v>24</v>
      </c>
      <c r="C87" s="35" t="s">
        <v>124</v>
      </c>
      <c r="D87" s="34">
        <v>22</v>
      </c>
      <c r="E87" s="56">
        <f t="shared" si="11"/>
        <v>7</v>
      </c>
      <c r="F87" s="37">
        <f t="shared" si="8"/>
        <v>3.5000000000000003E-2</v>
      </c>
      <c r="G87" s="37">
        <f t="shared" si="9"/>
        <v>3.1428571428571428</v>
      </c>
      <c r="H87" s="57">
        <f t="shared" si="10"/>
        <v>3.8500000000000006E-3</v>
      </c>
    </row>
    <row r="88" spans="1:8" ht="15.75" customHeight="1" x14ac:dyDescent="0.25">
      <c r="A88" s="44">
        <v>6</v>
      </c>
      <c r="B88" s="64">
        <v>25</v>
      </c>
      <c r="C88" s="35" t="s">
        <v>124</v>
      </c>
      <c r="D88" s="34">
        <v>24</v>
      </c>
      <c r="E88" s="56">
        <f t="shared" si="11"/>
        <v>7.6363636363636367</v>
      </c>
      <c r="F88" s="37">
        <f t="shared" si="8"/>
        <v>3.8181818181818185E-2</v>
      </c>
      <c r="G88" s="37">
        <f t="shared" si="9"/>
        <v>3.1428571428571428</v>
      </c>
      <c r="H88" s="57">
        <f t="shared" si="10"/>
        <v>4.5818181818181826E-3</v>
      </c>
    </row>
    <row r="89" spans="1:8" ht="15.75" customHeight="1" x14ac:dyDescent="0.25">
      <c r="A89" s="44">
        <v>6</v>
      </c>
      <c r="B89" s="64">
        <v>26</v>
      </c>
      <c r="C89" s="35" t="s">
        <v>124</v>
      </c>
      <c r="D89" s="34">
        <v>20.2</v>
      </c>
      <c r="E89" s="56">
        <f t="shared" si="11"/>
        <v>6.4272727272727268</v>
      </c>
      <c r="F89" s="37">
        <f t="shared" si="8"/>
        <v>3.2136363636363637E-2</v>
      </c>
      <c r="G89" s="37">
        <f t="shared" si="9"/>
        <v>3.1428571428571428</v>
      </c>
      <c r="H89" s="57">
        <f t="shared" si="10"/>
        <v>3.2457727272727274E-3</v>
      </c>
    </row>
    <row r="90" spans="1:8" ht="15.75" customHeight="1" x14ac:dyDescent="0.25">
      <c r="A90" s="44">
        <v>6</v>
      </c>
      <c r="B90" s="64">
        <v>5</v>
      </c>
      <c r="C90" s="35" t="s">
        <v>114</v>
      </c>
      <c r="D90" s="34">
        <v>19</v>
      </c>
      <c r="E90" s="56">
        <f t="shared" si="11"/>
        <v>6.0454545454545459</v>
      </c>
      <c r="F90" s="37">
        <f t="shared" si="8"/>
        <v>3.0227272727272728E-2</v>
      </c>
      <c r="G90" s="37">
        <f t="shared" si="9"/>
        <v>3.1428571428571428</v>
      </c>
      <c r="H90" s="57">
        <f t="shared" si="10"/>
        <v>2.8715909090909091E-3</v>
      </c>
    </row>
    <row r="91" spans="1:8" ht="15.75" customHeight="1" x14ac:dyDescent="0.25">
      <c r="A91" s="44">
        <v>6</v>
      </c>
      <c r="B91" s="64">
        <v>6</v>
      </c>
      <c r="C91" s="35" t="s">
        <v>114</v>
      </c>
      <c r="D91" s="34">
        <v>21</v>
      </c>
      <c r="E91" s="56">
        <f t="shared" si="11"/>
        <v>6.6818181818181817</v>
      </c>
      <c r="F91" s="37">
        <f t="shared" si="8"/>
        <v>3.3409090909090909E-2</v>
      </c>
      <c r="G91" s="37">
        <f t="shared" si="9"/>
        <v>3.1428571428571428</v>
      </c>
      <c r="H91" s="57">
        <f t="shared" si="10"/>
        <v>3.5079545454545454E-3</v>
      </c>
    </row>
    <row r="92" spans="1:8" ht="15.75" customHeight="1" x14ac:dyDescent="0.25">
      <c r="A92" s="44">
        <v>6</v>
      </c>
      <c r="B92" s="64">
        <v>7</v>
      </c>
      <c r="C92" s="35" t="s">
        <v>114</v>
      </c>
      <c r="D92" s="34">
        <v>21</v>
      </c>
      <c r="E92" s="56">
        <f t="shared" si="11"/>
        <v>6.6818181818181817</v>
      </c>
      <c r="F92" s="37">
        <f t="shared" si="8"/>
        <v>3.3409090909090909E-2</v>
      </c>
      <c r="G92" s="37">
        <f t="shared" si="9"/>
        <v>3.1428571428571428</v>
      </c>
      <c r="H92" s="57">
        <f t="shared" si="10"/>
        <v>3.5079545454545454E-3</v>
      </c>
    </row>
    <row r="93" spans="1:8" ht="15.75" customHeight="1" x14ac:dyDescent="0.25">
      <c r="A93" s="44">
        <v>6</v>
      </c>
      <c r="B93" s="64">
        <v>17</v>
      </c>
      <c r="C93" s="35" t="s">
        <v>114</v>
      </c>
      <c r="D93" s="34">
        <v>22</v>
      </c>
      <c r="E93" s="56">
        <f t="shared" si="11"/>
        <v>7</v>
      </c>
      <c r="F93" s="37">
        <f t="shared" si="8"/>
        <v>3.5000000000000003E-2</v>
      </c>
      <c r="G93" s="37">
        <f t="shared" si="9"/>
        <v>3.1428571428571428</v>
      </c>
      <c r="H93" s="57">
        <f t="shared" si="10"/>
        <v>3.8500000000000006E-3</v>
      </c>
    </row>
    <row r="94" spans="1:8" ht="15.75" customHeight="1" x14ac:dyDescent="0.25">
      <c r="A94" s="44">
        <v>6</v>
      </c>
      <c r="B94" s="64">
        <v>18</v>
      </c>
      <c r="C94" s="35" t="s">
        <v>114</v>
      </c>
      <c r="D94" s="34">
        <v>15</v>
      </c>
      <c r="E94" s="56">
        <f t="shared" si="11"/>
        <v>4.7727272727272725</v>
      </c>
      <c r="F94" s="37">
        <f t="shared" si="8"/>
        <v>2.3863636363636361E-2</v>
      </c>
      <c r="G94" s="37">
        <f t="shared" si="9"/>
        <v>3.1428571428571428</v>
      </c>
      <c r="H94" s="57">
        <f t="shared" si="10"/>
        <v>1.7897727272727269E-3</v>
      </c>
    </row>
    <row r="95" spans="1:8" ht="15.75" customHeight="1" x14ac:dyDescent="0.25">
      <c r="A95" s="44">
        <v>6</v>
      </c>
      <c r="B95" s="64">
        <v>19</v>
      </c>
      <c r="C95" s="35" t="s">
        <v>114</v>
      </c>
      <c r="D95" s="34">
        <v>29</v>
      </c>
      <c r="E95" s="56">
        <f t="shared" si="11"/>
        <v>9.2272727272727266</v>
      </c>
      <c r="F95" s="37">
        <f t="shared" si="8"/>
        <v>4.6136363636363635E-2</v>
      </c>
      <c r="G95" s="37">
        <f t="shared" si="9"/>
        <v>3.1428571428571428</v>
      </c>
      <c r="H95" s="57">
        <f t="shared" si="10"/>
        <v>6.6897727272727274E-3</v>
      </c>
    </row>
    <row r="96" spans="1:8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</sheetData>
  <sortState xmlns:xlrd2="http://schemas.microsoft.com/office/spreadsheetml/2017/richdata2" ref="A2:H95">
    <sortCondition ref="A2:A95"/>
  </sortState>
  <pageMargins left="0.7" right="0.7" top="0.75" bottom="0.75" header="0" footer="0"/>
  <pageSetup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G984"/>
  <sheetViews>
    <sheetView tabSelected="1" workbookViewId="0">
      <selection activeCell="H13" sqref="H13"/>
    </sheetView>
  </sheetViews>
  <sheetFormatPr defaultColWidth="12.625" defaultRowHeight="15" customHeight="1" x14ac:dyDescent="0.2"/>
  <cols>
    <col min="1" max="5" width="14.625" customWidth="1"/>
    <col min="6" max="6" width="17.25" customWidth="1"/>
  </cols>
  <sheetData>
    <row r="1" spans="1:7" ht="32.25" customHeight="1" x14ac:dyDescent="0.25">
      <c r="A1" s="3" t="s">
        <v>130</v>
      </c>
      <c r="B1" s="4" t="s">
        <v>4</v>
      </c>
      <c r="C1" s="5" t="s">
        <v>5</v>
      </c>
      <c r="D1" s="5" t="s">
        <v>131</v>
      </c>
      <c r="E1" s="16" t="s">
        <v>132</v>
      </c>
      <c r="F1" s="5" t="s">
        <v>133</v>
      </c>
      <c r="G1" s="6" t="s">
        <v>37</v>
      </c>
    </row>
    <row r="2" spans="1:7" x14ac:dyDescent="0.25">
      <c r="A2" s="7">
        <v>1</v>
      </c>
      <c r="B2" s="7">
        <v>8</v>
      </c>
      <c r="C2" s="7">
        <f t="shared" ref="C2:C7" si="0">(B2/400)*10000</f>
        <v>200</v>
      </c>
      <c r="D2" s="9">
        <v>0.17854200000000001</v>
      </c>
      <c r="E2" s="7">
        <v>400</v>
      </c>
      <c r="F2" s="10">
        <f t="shared" ref="F2:F7" si="1">(D2/E2)*10000</f>
        <v>4.4635499999999997</v>
      </c>
      <c r="G2" s="8">
        <v>5</v>
      </c>
    </row>
    <row r="3" spans="1:7" x14ac:dyDescent="0.25">
      <c r="A3" s="7">
        <v>2</v>
      </c>
      <c r="B3" s="7">
        <v>12</v>
      </c>
      <c r="C3" s="7">
        <f t="shared" si="0"/>
        <v>300</v>
      </c>
      <c r="D3" s="9">
        <v>0.41399999999999998</v>
      </c>
      <c r="E3" s="7">
        <v>400</v>
      </c>
      <c r="F3" s="10">
        <f t="shared" si="1"/>
        <v>10.35</v>
      </c>
      <c r="G3" s="8">
        <v>6</v>
      </c>
    </row>
    <row r="4" spans="1:7" x14ac:dyDescent="0.25">
      <c r="A4" s="7">
        <v>3</v>
      </c>
      <c r="B4" s="7">
        <v>17</v>
      </c>
      <c r="C4" s="7">
        <f t="shared" si="0"/>
        <v>425.00000000000006</v>
      </c>
      <c r="D4" s="9">
        <v>0.69799999999999995</v>
      </c>
      <c r="E4" s="7">
        <v>400</v>
      </c>
      <c r="F4" s="10">
        <f t="shared" si="1"/>
        <v>17.45</v>
      </c>
      <c r="G4" s="8">
        <v>7</v>
      </c>
    </row>
    <row r="5" spans="1:7" x14ac:dyDescent="0.25">
      <c r="A5" s="7">
        <v>4</v>
      </c>
      <c r="B5" s="7">
        <v>18</v>
      </c>
      <c r="C5" s="7">
        <f t="shared" si="0"/>
        <v>450</v>
      </c>
      <c r="D5" s="9">
        <v>5.5509999999999997E-2</v>
      </c>
      <c r="E5" s="7">
        <v>400</v>
      </c>
      <c r="F5" s="10">
        <f t="shared" si="1"/>
        <v>1.38775</v>
      </c>
      <c r="G5" s="8">
        <v>7</v>
      </c>
    </row>
    <row r="6" spans="1:7" x14ac:dyDescent="0.25">
      <c r="A6" s="7">
        <v>5</v>
      </c>
      <c r="B6" s="7">
        <v>24</v>
      </c>
      <c r="C6" s="7">
        <f t="shared" si="0"/>
        <v>600</v>
      </c>
      <c r="D6" s="9">
        <v>0.51400000000000001</v>
      </c>
      <c r="E6" s="7">
        <v>400</v>
      </c>
      <c r="F6" s="10">
        <f t="shared" si="1"/>
        <v>12.850000000000001</v>
      </c>
      <c r="G6" s="8">
        <v>4</v>
      </c>
    </row>
    <row r="7" spans="1:7" x14ac:dyDescent="0.25">
      <c r="A7" s="7">
        <v>6</v>
      </c>
      <c r="B7" s="7">
        <v>26</v>
      </c>
      <c r="C7" s="7">
        <f t="shared" si="0"/>
        <v>650</v>
      </c>
      <c r="D7" s="9">
        <v>9.9399999999999992E-3</v>
      </c>
      <c r="E7" s="7">
        <v>400</v>
      </c>
      <c r="F7" s="10">
        <f t="shared" si="1"/>
        <v>0.24849999999999997</v>
      </c>
      <c r="G7" s="8">
        <v>7</v>
      </c>
    </row>
    <row r="8" spans="1:7" x14ac:dyDescent="0.25">
      <c r="E8" s="1"/>
      <c r="F8" s="1"/>
    </row>
    <row r="9" spans="1:7" x14ac:dyDescent="0.25">
      <c r="E9" s="1"/>
      <c r="F9" s="1"/>
    </row>
    <row r="10" spans="1:7" ht="15.75" thickBot="1" x14ac:dyDescent="0.3">
      <c r="E10" s="1"/>
      <c r="F10" s="1"/>
    </row>
    <row r="11" spans="1:7" ht="14.25" x14ac:dyDescent="0.2">
      <c r="B11" s="19" t="s">
        <v>42</v>
      </c>
      <c r="C11" s="19"/>
      <c r="E11" s="19" t="s">
        <v>41</v>
      </c>
      <c r="F11" s="19"/>
    </row>
    <row r="12" spans="1:7" ht="14.25" x14ac:dyDescent="0.2">
      <c r="B12" s="17"/>
      <c r="C12" s="17"/>
      <c r="E12" s="17"/>
      <c r="F12" s="17"/>
    </row>
    <row r="13" spans="1:7" ht="15.75" customHeight="1" x14ac:dyDescent="0.2">
      <c r="B13" s="17" t="s">
        <v>22</v>
      </c>
      <c r="C13" s="17">
        <v>437.5</v>
      </c>
      <c r="E13" s="17" t="s">
        <v>22</v>
      </c>
      <c r="F13" s="17">
        <v>7.7916333333333325</v>
      </c>
    </row>
    <row r="14" spans="1:7" ht="15.75" customHeight="1" x14ac:dyDescent="0.2">
      <c r="B14" s="17" t="s">
        <v>23</v>
      </c>
      <c r="C14" s="17">
        <v>70.044628630609509</v>
      </c>
      <c r="E14" s="17" t="s">
        <v>23</v>
      </c>
      <c r="F14" s="17">
        <v>2.7952404840390956</v>
      </c>
    </row>
    <row r="15" spans="1:7" ht="15.75" customHeight="1" x14ac:dyDescent="0.2">
      <c r="B15" s="17" t="s">
        <v>24</v>
      </c>
      <c r="C15" s="17">
        <v>437.5</v>
      </c>
      <c r="E15" s="17" t="s">
        <v>24</v>
      </c>
      <c r="F15" s="17">
        <v>7.4067749999999997</v>
      </c>
    </row>
    <row r="16" spans="1:7" ht="15.75" customHeight="1" x14ac:dyDescent="0.2">
      <c r="B16" s="17" t="s">
        <v>25</v>
      </c>
      <c r="C16" s="17" t="e">
        <v>#N/A</v>
      </c>
      <c r="E16" s="17" t="s">
        <v>25</v>
      </c>
      <c r="F16" s="17" t="e">
        <v>#N/A</v>
      </c>
    </row>
    <row r="17" spans="2:6" ht="15.75" customHeight="1" x14ac:dyDescent="0.2">
      <c r="B17" s="17" t="s">
        <v>26</v>
      </c>
      <c r="C17" s="17">
        <v>171.57359936773489</v>
      </c>
      <c r="E17" s="17" t="s">
        <v>26</v>
      </c>
      <c r="F17" s="17">
        <v>6.8469128942660502</v>
      </c>
    </row>
    <row r="18" spans="2:6" ht="15.75" customHeight="1" x14ac:dyDescent="0.2">
      <c r="B18" s="17" t="s">
        <v>27</v>
      </c>
      <c r="C18" s="17">
        <v>29437.5</v>
      </c>
      <c r="E18" s="17" t="s">
        <v>27</v>
      </c>
      <c r="F18" s="17">
        <v>46.880216181666697</v>
      </c>
    </row>
    <row r="19" spans="2:6" ht="15.75" customHeight="1" x14ac:dyDescent="0.2">
      <c r="B19" s="17" t="s">
        <v>28</v>
      </c>
      <c r="C19" s="17">
        <v>-1.1807105088779801</v>
      </c>
      <c r="E19" s="17" t="s">
        <v>28</v>
      </c>
      <c r="F19" s="17">
        <v>-1.6503113484822931</v>
      </c>
    </row>
    <row r="20" spans="2:6" ht="15.75" customHeight="1" x14ac:dyDescent="0.2">
      <c r="B20" s="17" t="s">
        <v>29</v>
      </c>
      <c r="C20" s="17">
        <v>-0.12529209252380341</v>
      </c>
      <c r="E20" s="17" t="s">
        <v>29</v>
      </c>
      <c r="F20" s="17">
        <v>0.29764588413352955</v>
      </c>
    </row>
    <row r="21" spans="2:6" ht="15.75" customHeight="1" x14ac:dyDescent="0.2">
      <c r="B21" s="17" t="s">
        <v>30</v>
      </c>
      <c r="C21" s="17">
        <v>450</v>
      </c>
      <c r="E21" s="17" t="s">
        <v>30</v>
      </c>
      <c r="F21" s="17">
        <v>17.201499999999999</v>
      </c>
    </row>
    <row r="22" spans="2:6" ht="15.75" customHeight="1" x14ac:dyDescent="0.2">
      <c r="B22" s="17" t="s">
        <v>31</v>
      </c>
      <c r="C22" s="17">
        <v>200</v>
      </c>
      <c r="E22" s="17" t="s">
        <v>31</v>
      </c>
      <c r="F22" s="17">
        <v>0.24849999999999997</v>
      </c>
    </row>
    <row r="23" spans="2:6" ht="15.75" customHeight="1" x14ac:dyDescent="0.2">
      <c r="B23" s="17" t="s">
        <v>32</v>
      </c>
      <c r="C23" s="17">
        <v>650</v>
      </c>
      <c r="E23" s="17" t="s">
        <v>32</v>
      </c>
      <c r="F23" s="17">
        <v>17.45</v>
      </c>
    </row>
    <row r="24" spans="2:6" ht="15.75" customHeight="1" x14ac:dyDescent="0.2">
      <c r="B24" s="17" t="s">
        <v>33</v>
      </c>
      <c r="C24" s="17">
        <v>2625</v>
      </c>
      <c r="E24" s="17" t="s">
        <v>33</v>
      </c>
      <c r="F24" s="17">
        <v>46.749799999999993</v>
      </c>
    </row>
    <row r="25" spans="2:6" ht="15.75" customHeight="1" x14ac:dyDescent="0.2">
      <c r="B25" s="17" t="s">
        <v>34</v>
      </c>
      <c r="C25" s="17">
        <v>6</v>
      </c>
      <c r="E25" s="17" t="s">
        <v>34</v>
      </c>
      <c r="F25" s="17">
        <v>6</v>
      </c>
    </row>
    <row r="26" spans="2:6" ht="15.75" customHeight="1" thickBot="1" x14ac:dyDescent="0.25">
      <c r="B26" s="18" t="s">
        <v>35</v>
      </c>
      <c r="C26" s="18">
        <v>180.05545004173618</v>
      </c>
      <c r="E26" s="18" t="s">
        <v>35</v>
      </c>
      <c r="F26" s="18">
        <v>7.1853944145061606</v>
      </c>
    </row>
    <row r="27" spans="2:6" ht="15.75" customHeight="1" x14ac:dyDescent="0.2"/>
    <row r="28" spans="2:6" ht="15.75" customHeight="1" x14ac:dyDescent="0.2"/>
    <row r="29" spans="2:6" ht="15.75" customHeight="1" x14ac:dyDescent="0.2"/>
    <row r="30" spans="2:6" ht="15.75" customHeight="1" x14ac:dyDescent="0.2"/>
    <row r="31" spans="2:6" ht="15.75" customHeight="1" x14ac:dyDescent="0.2"/>
    <row r="32" spans="2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Category A</vt:lpstr>
      <vt:lpstr>A_calculation</vt:lpstr>
      <vt:lpstr>Category-B</vt:lpstr>
      <vt:lpstr>B-calculation</vt:lpstr>
      <vt:lpstr>Category-C</vt:lpstr>
      <vt:lpstr>C-calculation</vt:lpstr>
      <vt:lpstr>category D</vt:lpstr>
      <vt:lpstr>D_calculation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Benjamin Poscher</cp:lastModifiedBy>
  <dcterms:created xsi:type="dcterms:W3CDTF">2021-01-11T08:02:41Z</dcterms:created>
  <dcterms:modified xsi:type="dcterms:W3CDTF">2023-06-05T10:45:33Z</dcterms:modified>
</cp:coreProperties>
</file>